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lukasiewiczgov-my.sharepoint.com/personal/iwona_herszlikowicz_ipo_lukasiewicz_gov_pl/Documents/Dokumenty/ZP 2024 pon.130.00 PLN/PAT.232.3.15.2024- Dostawa mebli/DOKUMENTY POSTĘPOWANIA/"/>
    </mc:Choice>
  </mc:AlternateContent>
  <xr:revisionPtr revIDLastSave="109" documentId="8_{DCAD34B1-588C-4F66-A240-11ECC099C948}" xr6:coauthVersionLast="47" xr6:coauthVersionMax="47" xr10:uidLastSave="{61D2B6F5-5F7B-421D-B91E-471CD5003E6F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1" l="1"/>
  <c r="H49" i="1" s="1"/>
  <c r="K49" i="1" s="1"/>
  <c r="F69" i="1"/>
  <c r="H69" i="1" s="1"/>
  <c r="K69" i="1" s="1"/>
  <c r="F77" i="1"/>
  <c r="K15" i="1"/>
  <c r="K16" i="1"/>
  <c r="K17" i="1"/>
  <c r="K18" i="1"/>
  <c r="K19" i="1"/>
  <c r="K21" i="1"/>
  <c r="K22" i="1"/>
  <c r="K23" i="1"/>
  <c r="K24" i="1"/>
  <c r="K25" i="1"/>
  <c r="K26" i="1"/>
  <c r="K28" i="1"/>
  <c r="K29" i="1"/>
  <c r="K30" i="1"/>
  <c r="K31" i="1"/>
  <c r="K33" i="1"/>
  <c r="K34" i="1"/>
  <c r="K35" i="1"/>
  <c r="K36" i="1"/>
  <c r="K37" i="1"/>
  <c r="K39" i="1"/>
  <c r="K40" i="1"/>
  <c r="K41" i="1"/>
  <c r="K42" i="1"/>
  <c r="K43" i="1"/>
  <c r="K45" i="1"/>
  <c r="K46" i="1"/>
  <c r="K47" i="1"/>
  <c r="K48" i="1"/>
  <c r="K50" i="1"/>
  <c r="K51" i="1"/>
  <c r="K52" i="1"/>
  <c r="K53" i="1"/>
  <c r="K54" i="1"/>
  <c r="K56" i="1"/>
  <c r="K57" i="1"/>
  <c r="K58" i="1"/>
  <c r="K59" i="1"/>
  <c r="K60" i="1"/>
  <c r="K62" i="1"/>
  <c r="K63" i="1"/>
  <c r="K64" i="1"/>
  <c r="K66" i="1"/>
  <c r="K67" i="1"/>
  <c r="K68" i="1"/>
  <c r="K70" i="1"/>
  <c r="K71" i="1"/>
  <c r="K72" i="1"/>
  <c r="K74" i="1"/>
  <c r="K75" i="1"/>
  <c r="K76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7" i="1"/>
  <c r="K98" i="1"/>
  <c r="K99" i="1"/>
  <c r="K100" i="1"/>
  <c r="K101" i="1"/>
  <c r="K102" i="1"/>
  <c r="K103" i="1"/>
  <c r="K104" i="1"/>
  <c r="K105" i="1"/>
  <c r="K107" i="1"/>
  <c r="K108" i="1"/>
  <c r="K109" i="1"/>
  <c r="K110" i="1"/>
  <c r="K111" i="1"/>
  <c r="K112" i="1"/>
  <c r="K113" i="1"/>
  <c r="K114" i="1"/>
  <c r="H8" i="1"/>
  <c r="K8" i="1" s="1"/>
  <c r="H106" i="1"/>
  <c r="K106" i="1" s="1"/>
  <c r="H96" i="1"/>
  <c r="K96" i="1" s="1"/>
  <c r="H77" i="1"/>
  <c r="K77" i="1" s="1"/>
  <c r="H73" i="1"/>
  <c r="K73" i="1" s="1"/>
  <c r="H65" i="1"/>
  <c r="K65" i="1" s="1"/>
  <c r="H61" i="1"/>
  <c r="K61" i="1" s="1"/>
  <c r="H55" i="1"/>
  <c r="K55" i="1" s="1"/>
  <c r="H44" i="1"/>
  <c r="K44" i="1" s="1"/>
  <c r="H38" i="1"/>
  <c r="K38" i="1" s="1"/>
  <c r="H32" i="1"/>
  <c r="K32" i="1" s="1"/>
  <c r="H27" i="1"/>
  <c r="K27" i="1" s="1"/>
  <c r="H20" i="1"/>
  <c r="K20" i="1" s="1"/>
  <c r="H14" i="1"/>
  <c r="K14" i="1" s="1"/>
  <c r="H115" i="1" l="1"/>
  <c r="K115" i="1" s="1"/>
</calcChain>
</file>

<file path=xl/sharedStrings.xml><?xml version="1.0" encoding="utf-8"?>
<sst xmlns="http://schemas.openxmlformats.org/spreadsheetml/2006/main" count="182" uniqueCount="154">
  <si>
    <t>Lp.</t>
  </si>
  <si>
    <t>Produkt</t>
  </si>
  <si>
    <t>j.miary</t>
  </si>
  <si>
    <t>ilość</t>
  </si>
  <si>
    <t>cena jednostkowa netto</t>
  </si>
  <si>
    <t>Razem netto</t>
  </si>
  <si>
    <t>Wzór / przykładowy model</t>
  </si>
  <si>
    <t>Szafa ubraniowa płytka</t>
  </si>
  <si>
    <t xml:space="preserve">Opis </t>
  </si>
  <si>
    <t xml:space="preserve">Regał z drzwiami dolnymi </t>
  </si>
  <si>
    <t>Szafa biurowa 4-drzwiowa</t>
  </si>
  <si>
    <t>Szafa średnia</t>
  </si>
  <si>
    <t>Tył  szafy: płyta HDF, lakierowana przynajmniej jednostronnie, grubość min. 3 mm</t>
  </si>
  <si>
    <t>Tył  konteneru: płyta HDF, lakierowana przynajmniej jednostronnie, grubość min. 3 mm</t>
  </si>
  <si>
    <t>Kontener  dostawny, stacjonarny z szufladami</t>
  </si>
  <si>
    <t>Korpus konteneru - płyta meblowa min. 18 mm,</t>
  </si>
  <si>
    <t>Kontener pod biurko, na kółkach</t>
  </si>
  <si>
    <t>Biurko narożne prawe</t>
  </si>
  <si>
    <t xml:space="preserve">Nogi biurka:  meblowe  z płyty pełnej,   wzmocnione/usztywnione  - łączyną meblową prowadzoną pod blatem  gr. Min 18 cm </t>
  </si>
  <si>
    <t>Biurko narożne lewe</t>
  </si>
  <si>
    <t>Biurko</t>
  </si>
  <si>
    <t>PN-EN 1022:2007</t>
  </si>
  <si>
    <t>PN-EN 1335-3:2009,</t>
  </si>
  <si>
    <t>PN-EN 1335-1:2004,</t>
  </si>
  <si>
    <t>PN-EN 1335-2:2009,</t>
  </si>
  <si>
    <t>Szerokość siedziska: min. 470 mm,</t>
  </si>
  <si>
    <t>nośność do 160 kg</t>
  </si>
  <si>
    <t>Stopki na nogach krzesła z tworzywa sztucznego zabezpieczające przed zniszczeniem podłogi,</t>
  </si>
  <si>
    <t>Stół konferencyjny</t>
  </si>
  <si>
    <t>kolor mebli: jasne drewno dąb z ewentualnym dodatkiem białego/ czarnego lub szarego elementu</t>
  </si>
  <si>
    <t>Stopki poziomujące,</t>
  </si>
  <si>
    <t>Gniazdo nablatowe powinno zawierać minimum 3 gniazda 230V, 2 porty USB, 2x port Ethernet,</t>
  </si>
  <si>
    <t>szt.</t>
  </si>
  <si>
    <t xml:space="preserve">RAZEM </t>
  </si>
  <si>
    <t>stawka podatku  VAT</t>
  </si>
  <si>
    <t>Cena brutto</t>
  </si>
  <si>
    <t>wewnątrz szafy jedna, górna półka, wieszak na ubrania wysuwany, materiał: aluminium szlifowane lub stal nierdzewna</t>
  </si>
  <si>
    <t>Siedzisko i oparcie tapicerowane, tkanina odporna na ścieranie,</t>
  </si>
  <si>
    <t>Osłona oparcia wykonana z tworzywa sztucznego,</t>
  </si>
  <si>
    <t>Kolor krzeseł: czarny/ grafit/ antracyt</t>
  </si>
  <si>
    <t>Np. ISO Standard , ISO 24H lub równoważne pod względem wizulanym, estetyki i jakości wykonania, materiałów z jakich jest wykonane,</t>
  </si>
  <si>
    <t>Wysokość. ok 74 cm,</t>
  </si>
  <si>
    <t>Stelaż metalowy, kolor czarny</t>
  </si>
  <si>
    <t>Rodzaj kółek powinien być dostosowany do wykładziny podłogowej jaka jest przewidywana w pomieszczeniu biurowym (planowana wykładzina PCV/Panele )</t>
  </si>
  <si>
    <t>Fotel biurowy obrotowy</t>
  </si>
  <si>
    <t>Fotel powinien posiadać:</t>
  </si>
  <si>
    <t>mechanizm odchylenia oparcia, który pozwoli oparciu łagodnie wrócić do pozycji wyjściowej (po zwolnieniu blokady nie uderzy w plecy)</t>
  </si>
  <si>
    <t>podpórkę z regulacją wysokości oparcia dla kręgów lędziowych</t>
  </si>
  <si>
    <t>Kolor fotela:  czarny</t>
  </si>
  <si>
    <t xml:space="preserve">regulację wysokości siedziska </t>
  </si>
  <si>
    <t xml:space="preserve">Krzesło konferencyjne </t>
  </si>
  <si>
    <t>Stół powinien być dwuelementowy, łączony w jeden stół, a każdy z elementów, powinien stanowić odrebną całość, możliwą do wykorzystania oddzielnie</t>
  </si>
  <si>
    <t xml:space="preserve">W zakres zamówienia wchodzi również: </t>
  </si>
  <si>
    <t>Kontener dostawny do biurka z przesuwanymi drzwiami</t>
  </si>
  <si>
    <t>np. ERGONIC,  ERGON lub równoważny pod względem wizualnym, estetyki i jakości wykonania, materiałów z jakich jest wykonany</t>
  </si>
  <si>
    <t>Fotel musi być spełniać normy:</t>
  </si>
  <si>
    <t>Dł. 280 cm  (+/- 1 cm)</t>
  </si>
  <si>
    <t xml:space="preserve">Blat gr. min. 25 mm z gniazdem nablatowym, </t>
  </si>
  <si>
    <t xml:space="preserve">Przed przystąpieniem do realizacji zamówienia Wykonawca winien zweryfikować podane wymiary mebli do przestrzeni, w której mają być montowane. W przypadku kolizji wymiarów  mebli planowanych do określonych przestrzeni dopuszcza się zmianę wymiarów, którą Wykonawca zobowiazany będzie wykonać. Taka zmiana wymiarów nie stanowi zmiany OPZ  i nie może powodować zmiany wynagrodzenia Wykonawcy. </t>
  </si>
  <si>
    <t>Informacje dodatkowe  związane z realizacją dostawy</t>
  </si>
  <si>
    <t>Cz. I</t>
  </si>
  <si>
    <t>dostępny w sprzedaży: (https://www.sklep.wilking.com.pl)</t>
  </si>
  <si>
    <t>Cz. II</t>
  </si>
  <si>
    <t>Wymagania dot.  przedmiotu zamówienia</t>
  </si>
  <si>
    <t>Cz.III</t>
  </si>
  <si>
    <t>Cz. IV</t>
  </si>
  <si>
    <t>Cz.V</t>
  </si>
  <si>
    <t>Termin dostawy</t>
  </si>
  <si>
    <t>Budynek nie posiada windy, komunikacja między poziomem 0 i poziomem +1 odbywa się schodami.</t>
  </si>
  <si>
    <t>10.</t>
  </si>
  <si>
    <t>Zadanie nr 1 -  Dostawa  mebli biurowych</t>
  </si>
  <si>
    <t>wymiary: wys. min. 180 cm, max. 190 cm, szer. 60 cm (+/- 1 cm), gł.  40cm (+/-1 cm)</t>
  </si>
  <si>
    <t>Wieniec/ top górny i dolny gr. min. 22 mm</t>
  </si>
  <si>
    <t>Tył szafy: płyta HDF, lakierowana przynajmniej jednostronnie grubość min. 3 mm</t>
  </si>
  <si>
    <t>wymiary: wys. min. 180 cm, max. 190 cm, szer. 80 cm (+/- 1 cm), gł.  4 0cm (+/-1 cm)</t>
  </si>
  <si>
    <t>Tył szafy: płyta HDF, lakierowana przynajmniej jednostronnie, grubość min. 3 mm</t>
  </si>
  <si>
    <t>Szafa  biurowa 4-drzwiowa</t>
  </si>
  <si>
    <t>wymiary: wys. min. 180 cm, max. 190 cm, szer. 80 cm (+/- 1 cm), gł.  40 cm (+/-1 cm)</t>
  </si>
  <si>
    <t>Korpus szafy - płyta meblowa min. 18 mm</t>
  </si>
  <si>
    <t>Korpus szafy - płyta meblowa min. 18 mm, drzwi szafy płyta meblowa min. 18 mm</t>
  </si>
  <si>
    <t>Korpus szafy - płyta meblowa min. 18 mm, drzwi szafy: płyta meblowa gr. min 18 mm</t>
  </si>
  <si>
    <t>wewnątrz szafy: 4  półki w tym jedna półka klejona na stałe, pozostałe z regulowaną wysokością, gr. min 18 mm.  Wieniec dolny stanowi 5 półkę. Odstępy między półkami powinny mieć wysokość umożliwiajacą przechowywanie w nich swobodnie segregatorów o  standardowywych wymiarach</t>
  </si>
  <si>
    <t>Drzwi: jedna para drzwi - szklane, bezpieczne, mleczne, 2 para drzwi - płyta meblowa gr. min. 18 mm</t>
  </si>
  <si>
    <t>Top górny i dolny gr. min. 22 mm</t>
  </si>
  <si>
    <t>wewnątrz szafy: 4  półki w tym jedna półka klejona na stałe, pozostałe z regulowaną wysokością - gr. min 18 mm. Wieniec dolny stanowi 5 półkę. Odstępy między półkami powinny mieć wysokość umożliwiajacą przechowywanie w nich swobodnie segregatorów o  standardowywych wymiarach</t>
  </si>
  <si>
    <t>wymiary: wys. min. 180 cm, max. 190 cm, szer. 40 cm (+/- 1 cm), gł.  40 cm (+/-1 cm)</t>
  </si>
  <si>
    <t>Korpus regału - płyta meblowa min. 18 mm,  górna cz. regału otwarta, dolna cz. regału drzwi:  płyta meblowa min. 18 mm</t>
  </si>
  <si>
    <t>Tył regału: płyta HDF, lakierowana przynajmniej jednostronnie, grubość min. 3 mm</t>
  </si>
  <si>
    <t>wewnątrz regału: 4  półki w tym jedna półka klejona na stałe, pozostałe z regulowaną wysokością - gr. min 18 mm. Wieniec dolny stanowi 5 półkę. Odstępy między półkami powinny mieć wysokość umożliwiajacą przechowywanie w nich swobodnie segregatorów o  standardowywych wymiarach</t>
  </si>
  <si>
    <t>wymiary: wys. min. 1140 mm max. 1150 mm, szer. 80 cm (+/- 1 cm), gł. 40 cm (+/-1 cm)</t>
  </si>
  <si>
    <t>Korpus szafy - płyta meblowa min. 18 mm, drzwi:  płyta meblowa min. 18 mm,</t>
  </si>
  <si>
    <t xml:space="preserve">wewnątrz regału: 2 półki z regulowaną wysokością,  gr. min. 18 mm, wieniec dolny stanowi 3 półkę. Odstępy między półkami powinny mieć wysokość umożliwiajacą przechowywanie w nich swobodnie segregatorów o  standardowywych wymiarach. </t>
  </si>
  <si>
    <t>Wymiary: wys. odpowiadajaca wysokości biurka, szer. 70 cm (+/- 1 cm), gł. 45 cm (+/- 1 cm)</t>
  </si>
  <si>
    <t>Korpus konteneru - płyta meblowa min. 18 mm, drzwi: płyta meblowa min. 18 mm</t>
  </si>
  <si>
    <t>Tył konteneru: płyta HDF, lakierowana przynajmniej jednostronnie, grubość min. 3 mm</t>
  </si>
  <si>
    <t xml:space="preserve">Wewnątrz regału:  2 półki z regulowaną wysokością, gr. min. 18 mm. Wieniec dolny stanowi 3 półkę. </t>
  </si>
  <si>
    <t>Wymiary: wys. odpowiadajaca wysokości biurka, szer. 42 cm (+/- 1 cm), gł. 70 cm (+/- 1 cm)</t>
  </si>
  <si>
    <t xml:space="preserve">Korpus konteneru - płyta meblowa min. 18 mm </t>
  </si>
  <si>
    <t>Szyflady: ilość 4-5, fronty szuflad płyta meblowa, układy jezdne szuflad: metalowe, malowane proszkowo,</t>
  </si>
  <si>
    <t xml:space="preserve">Wymiary: wys. odpowiadajaca wysokości biurka, szer. 42 cm (+/- 1 cm), gł. 45 cm dostosowana do głębokości biurka, </t>
  </si>
  <si>
    <t>Szuflady: ilość 4-5, fronty szuflad płyta meblowa, układy jezdne szuflad: metalowe, malowane proszkowo,</t>
  </si>
  <si>
    <t>Wymiary: wys. umożliwiająca ustawienie kontenera pod biurkiem, szer. 42 cm (+/- 1 cm), gł. 45 cm dostosowana do głębokości biurka</t>
  </si>
  <si>
    <t>Szuflady: ilość 4, w tym 1 szuflada typu piórnik, fronty szuflad płyta meblowa, układy jezdne szuflad: metalowe, malowane proszkowo,</t>
  </si>
  <si>
    <t>Wymiary: wys. 74 (+/- 1 ), dł. 160 (45 cm) (+/- 1 cm), szer. 100 cm (70cm) (+/-1 cm)</t>
  </si>
  <si>
    <t>blat biurka: narożny łukowy w kształcie litery L,  materiał: płyta meblowa gr. min 22 mm, dwie przelotki/ maskownice na okablowanie</t>
  </si>
  <si>
    <t xml:space="preserve">Nogi biurka: meblowe  z płyty pełnej, wzmocnione/ usztywnione - łączyną meblową prowadzoną pod blatem gr. min 18 cm </t>
  </si>
  <si>
    <t>Wymiary: wys. 74 (+/- 1 ), dł.140 (45 cm) (+/- 1 cm), szer. 100 cm (70cm) (+/-1 cm)</t>
  </si>
  <si>
    <t>blat biurka narożny łukowy w kształcie litery L,  materiał: płyta meblowa gr. min 22 mm, dwie przelotki/ maskownice na okablowanie</t>
  </si>
  <si>
    <t xml:space="preserve">Nogi biurka meblowe z płyty pełnej, wzmocnione/ usztywnione łączyną meblową prowadzoną pod blatem  gr. min 18 cm </t>
  </si>
  <si>
    <t>Wymiary: wys. 74 ( +/- 1 ), dł.160 (45 cm) (+/- 1 cm), szer. 100 cm (70cm) (+/-1 cm)</t>
  </si>
  <si>
    <t>blat biurka: narożny łukowy w kształcie litery L,  materiał: płyta meblowa gr. min 22 mm, dwie przelotki/ maskownice na okablowanie,</t>
  </si>
  <si>
    <t xml:space="preserve">Wymiary: wys. 74 (+/- 1 ), dł. 160 (+/-1 cm), szer. 70 cm  (+/-1 cm), </t>
  </si>
  <si>
    <t>blat biurka prostokątny,  materiał: płyta meblowa gr. min 22 mm, dwie przelotki/ maskownice na okablowanie,</t>
  </si>
  <si>
    <t xml:space="preserve">Nogi biurka meblowe z płyty pełnej, wzmocnione/ usztywnione łączyną meblową prowadzoną pod blatem gr. min 18 cm </t>
  </si>
  <si>
    <t xml:space="preserve">zagłowek z regulacją wysokości i regulacja kąta nachylenia </t>
  </si>
  <si>
    <t>podłokietniki z regulacją wysokości podłokietników (góra dół)</t>
  </si>
  <si>
    <t>podstawę jezdną typu gwiazda, wykonaną z mocnego tworzywa (np. nylonu)</t>
  </si>
  <si>
    <t>Głębokość siedziska: min. 410 mm</t>
  </si>
  <si>
    <t xml:space="preserve">Rama krzesła:  stalowa, malowana proszkowo, kolor: czarny </t>
  </si>
  <si>
    <t xml:space="preserve">Krzesła powinny mieć możliwość sztaplowania </t>
  </si>
  <si>
    <t>Szer. 100 cm  (+/- 1 cm)</t>
  </si>
  <si>
    <t>np. SWING  lub równoważny, pod względem wizulanym, estetyki i jakości wykonania, materiałów z jakich jest wykonane,</t>
  </si>
  <si>
    <t xml:space="preserve">Fotel biurowy obrotowy powinien spełniać normy wymienione w opisie. Wykonawca musi posiadać  dokumenty potwierdzające spełnienie wymienionych norm (np. certyfikat, badanie)  wydane przez niezależny podmiot uprawniony do przeprowadzania badań i wydania dokumentu potwierdzającego spełnienie norm. Przy odbiorze przedmiotu zamówienia Wykonawca zobowiązany jest dostarczyć takie dokumenty. </t>
  </si>
  <si>
    <t>Meble - biurka, szafki i kontenery dostawne oraz fotele obrotowe będą stanowiły stanowiska pracy wyposażonene w monitory ekranowe i muszą być zgodne z przepisami Rozporządzenia Ministra Rodziny i Polityki Społecznej z dnia 18 października 2023r. zmieniającego rozporządzenie w sprawie bezpieczeństwa i higieny pracy na stanowiskach wyposażonych w monitory ekranowe (Dz.U. z 2023r.  poz. 2367 ).</t>
  </si>
  <si>
    <t>Posprzątanie miejsca pracy po montażu mebli.</t>
  </si>
  <si>
    <t>Dostawa  Przedmiotu zamówienia będzie stanowiła wyposażenie pomieszczeń  budynku, w którym trwają prace remontowe w ramach zadania: "Adaptacja piętra budynku pomocniczego na pomieszczenia laboratoryjno-biurowe Instytutu Przemysłu Organicznego Oddział w Pszczynie"</t>
  </si>
  <si>
    <t>Meble będą stanowiły wyposażenie pomieszczeń na poziomie +1.</t>
  </si>
  <si>
    <t>Fotel powinien być ergonomiczny zgodnie z przepisami bhp</t>
  </si>
  <si>
    <r>
      <t>Kolor szaf, regałów, kontenerów do biurek, biurek, stołu konferencyjnego: jasne drewno dąb z ewnetualnym dodatkiem białego/ czarnego lub szarego elementu.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</si>
  <si>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Kontenery mobline musza posiadać kółka  do powierzchni przewidzianych w pomieszczeniach, w których będą montowane (planowana wykładzina PCV/Panele).</t>
  </si>
  <si>
    <t>Kontenery przystawne do biurka i kontenery mobilne  z szufladami muszą być wyposażone w zamek z zamykaniem centralnym.</t>
  </si>
  <si>
    <t>Wszystkie drzwi w  szafach, regałach z drzwiami, kontenerach dostawnych muszą być wyposażone w zamki patentowe.</t>
  </si>
  <si>
    <t>Szafy, regały, kontenery dostawne muszą posiadać stopki z regulacją poziomu.</t>
  </si>
  <si>
    <t xml:space="preserve">Meble biurowe - płyta MDF klasa higieniczna E1. </t>
  </si>
  <si>
    <t>Uprzątnięcie opakowań z dostarczonych mebli - zgodnie z przepisami  Ustawy z dnia 14 grudnia 2012r.  o odpadach (tj. Dz.U. z 2023 poz. 1587 ze zmianami).</t>
  </si>
  <si>
    <t>Materiał: siedzisko powinno być wykonane z tkaniny odpornej na ścieranie, o odporności na ścieranie nie mniejszej niż 140 000 cykli Martidale'a, oparcie tapiceroane siatką, zagłówek wykonany z tkaniny lub siatki</t>
  </si>
  <si>
    <t xml:space="preserve">Dostarczenie i przekazanie Zamawiającemu sporządzonej w języku polskim dokumentacji związanej realizacją przedmiotu zamówienia: instrukcje obsługi, gwarancje producenta, certyfikaty potwierdzające spełnianie norm wskazanych w opisie przedmiotu zamówienia (OPZ), inne dokumenty wymienione w OPZ dla określonego zadania.  </t>
  </si>
  <si>
    <r>
      <t>U</t>
    </r>
    <r>
      <rPr>
        <sz val="11"/>
        <color theme="1"/>
        <rFont val="Calibri"/>
        <family val="2"/>
        <charset val="238"/>
        <scheme val="minor"/>
      </rPr>
      <t>dzielenie Zamawiającemu na dostarczony przedmiot zamówienia rękojmi i gwarancji jakości  na okres 24 miesięcy.</t>
    </r>
  </si>
  <si>
    <t xml:space="preserve">Dostawa, wniesienie, montaż, ustawienie oraz  wypoziomowanie mebli w pomieszczeniach dla których zostały przewidziane. </t>
  </si>
  <si>
    <t>OPIS PRZEDMIOTU ZAMÓWIENIA OFEROWANEGO PRZEZ WYKONAWCĘ  WRAZ Z KALKULACJĄ CENY</t>
  </si>
  <si>
    <t>Opis Przedmiotu Zamówienia oferowanego przez Wykonawcę</t>
  </si>
  <si>
    <t xml:space="preserve">Cena oferowana przez wYkonawcę </t>
  </si>
  <si>
    <t>Producent…............................  Typ/model….....                                              Opis</t>
  </si>
  <si>
    <t>Miejscowość, data …...................................</t>
  </si>
  <si>
    <t>Podpis Wykonawcy</t>
  </si>
  <si>
    <t>Wykonawca składa ofertę w jednej z poniższych form:</t>
  </si>
  <si>
    <t>w postaci skanu wypełnionego i podpisanego formularza ofertowego ze wszystkimi załącznikami (zalecany format .pdf) lub</t>
  </si>
  <si>
    <t>w postaci elektronicznej opatrzonej kwalifikowanym podpisem elektronicznym, podpisem zaufanym lub osobistym podpisem elektronicznym</t>
  </si>
  <si>
    <t>a)</t>
  </si>
  <si>
    <t>b)</t>
  </si>
  <si>
    <t xml:space="preserve">Meble biurowe: szafy, regały, biurka kontenery do biurek powinny należeć do mebli systemowych, dostępnych w stałej ofercie Wykonawcy,  umożliwiając zakup takich mebli, określonej linii (typów  mebli, kolorystyki, elementów wykończenia) w  czasie  - 5 lat, od udzielenia zamówienia. </t>
  </si>
  <si>
    <t xml:space="preserve">Opis przedmiotu zamówienia - wymagania Zamawiającego </t>
  </si>
  <si>
    <t>Oświadczenie Wykonawcy:  w cenie brutto  podanej przez Wykonawcę zawarte są wszystkie koszty związane z realizacją przedmiotu zamówienia wymienione w cz. I-III OPZ oferowanego przez Wykonawcę uwzględniające warunki jego realizacji określone w cz. IV i V.</t>
  </si>
  <si>
    <r>
      <t>Termin dostawy: dostawa i monaż przedmiotu zamówienia u Zamawiającego: do 30 dni od planowanej daty udostępnienia przez Zamawiajacego wyremontowanych pomieszczeń w celu wyposażenia ich w meble. Planowany termin udostępnienia wyremontowanych pomieszczeń 13.01.2025r. Z uwagi na trwające prace budowlane w pomieszczeniach budunku, do którego realizowana będzie dostawa mebli, termin ropoczecia dostawy może ulec przesunięciu najpóźniej do dnia  03.0</t>
    </r>
    <r>
      <rPr>
        <sz val="11"/>
        <rFont val="Calibri"/>
        <family val="2"/>
        <charset val="238"/>
        <scheme val="minor"/>
      </rPr>
      <t xml:space="preserve">2.2025r. O zmianie terminu Zamawiający powiadomi Wykonawcę z wyprzedzeniem co najmniej 14 dniowym.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</si>
</sst>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9"/>
      <name val="Verdana"/>
      <family val="2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0" fillId="0" borderId="1" xfId="0" applyBorder="1"/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8" fillId="0" borderId="1" xfId="0" applyFont="1" applyBorder="1"/>
    <xf numFmtId="0" fontId="0" fillId="0" borderId="5" xfId="0" applyBorder="1"/>
    <xf numFmtId="0" fontId="0" fillId="2" borderId="1" xfId="0" applyFill="1" applyBorder="1"/>
    <xf numFmtId="164" fontId="0" fillId="2" borderId="1" xfId="0" applyNumberFormat="1" applyFill="1" applyBorder="1"/>
    <xf numFmtId="16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/>
    <xf numFmtId="164" fontId="6" fillId="0" borderId="2" xfId="0" applyNumberFormat="1" applyFont="1" applyBorder="1"/>
    <xf numFmtId="164" fontId="0" fillId="0" borderId="1" xfId="0" applyNumberFormat="1" applyBorder="1"/>
    <xf numFmtId="0" fontId="10" fillId="0" borderId="1" xfId="0" applyFont="1" applyBorder="1" applyAlignment="1">
      <alignment wrapText="1"/>
    </xf>
    <xf numFmtId="0" fontId="11" fillId="0" borderId="1" xfId="0" applyFont="1" applyBorder="1"/>
    <xf numFmtId="0" fontId="0" fillId="0" borderId="6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2" borderId="5" xfId="0" applyFill="1" applyBorder="1"/>
    <xf numFmtId="0" fontId="0" fillId="0" borderId="2" xfId="0" applyBorder="1"/>
    <xf numFmtId="0" fontId="0" fillId="0" borderId="2" xfId="0" applyBorder="1" applyAlignment="1">
      <alignment wrapText="1"/>
    </xf>
    <xf numFmtId="164" fontId="0" fillId="0" borderId="2" xfId="0" applyNumberFormat="1" applyBorder="1"/>
    <xf numFmtId="0" fontId="9" fillId="0" borderId="2" xfId="0" applyFont="1" applyBorder="1"/>
    <xf numFmtId="0" fontId="0" fillId="0" borderId="1" xfId="0" applyBorder="1" applyAlignment="1">
      <alignment horizontal="left"/>
    </xf>
    <xf numFmtId="0" fontId="5" fillId="0" borderId="0" xfId="0" applyFont="1" applyAlignment="1">
      <alignment horizontal="left"/>
    </xf>
    <xf numFmtId="0" fontId="12" fillId="0" borderId="1" xfId="0" applyFont="1" applyBorder="1" applyAlignment="1">
      <alignment wrapText="1"/>
    </xf>
    <xf numFmtId="0" fontId="0" fillId="3" borderId="1" xfId="0" applyFill="1" applyBorder="1"/>
    <xf numFmtId="0" fontId="5" fillId="3" borderId="1" xfId="0" applyFont="1" applyFill="1" applyBorder="1"/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7" xfId="0" applyBorder="1"/>
    <xf numFmtId="0" fontId="0" fillId="4" borderId="1" xfId="0" applyFill="1" applyBorder="1" applyAlignment="1">
      <alignment wrapText="1"/>
    </xf>
    <xf numFmtId="0" fontId="1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0" fillId="0" borderId="9" xfId="0" applyBorder="1"/>
    <xf numFmtId="0" fontId="10" fillId="0" borderId="2" xfId="0" applyFont="1" applyBorder="1"/>
    <xf numFmtId="0" fontId="10" fillId="0" borderId="1" xfId="0" applyFont="1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1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0"/>
  <sheetViews>
    <sheetView tabSelected="1" view="pageLayout" topLeftCell="A132" zoomScaleNormal="100" workbookViewId="0">
      <selection activeCell="B142" sqref="B142:I142"/>
    </sheetView>
  </sheetViews>
  <sheetFormatPr defaultRowHeight="15" x14ac:dyDescent="0.25"/>
  <cols>
    <col min="1" max="1" width="6.140625" customWidth="1"/>
    <col min="2" max="2" width="18.7109375" customWidth="1"/>
    <col min="3" max="3" width="35.85546875" customWidth="1"/>
    <col min="4" max="4" width="38.140625" customWidth="1"/>
    <col min="7" max="7" width="13.85546875" customWidth="1"/>
    <col min="8" max="8" width="13.7109375" bestFit="1" customWidth="1"/>
    <col min="9" max="9" width="12.85546875" customWidth="1"/>
    <col min="10" max="10" width="20.28515625" hidden="1" customWidth="1"/>
    <col min="11" max="11" width="12.28515625" customWidth="1"/>
  </cols>
  <sheetData>
    <row r="1" spans="1:11" x14ac:dyDescent="0.25">
      <c r="A1" s="50" t="s">
        <v>139</v>
      </c>
      <c r="B1" s="51"/>
      <c r="C1" s="51"/>
      <c r="D1" s="51"/>
      <c r="E1" s="51"/>
      <c r="F1" s="51"/>
    </row>
    <row r="2" spans="1:11" x14ac:dyDescent="0.25">
      <c r="A2" s="51"/>
      <c r="B2" s="51"/>
      <c r="C2" s="51"/>
      <c r="D2" s="51"/>
      <c r="E2" s="51"/>
      <c r="F2" s="51"/>
    </row>
    <row r="3" spans="1:11" x14ac:dyDescent="0.25">
      <c r="B3" s="55" t="s">
        <v>70</v>
      </c>
      <c r="C3" s="55"/>
      <c r="D3" s="31"/>
    </row>
    <row r="5" spans="1:11" x14ac:dyDescent="0.25">
      <c r="A5" s="36"/>
      <c r="B5" s="52"/>
      <c r="C5" s="53"/>
      <c r="D5" s="53"/>
      <c r="E5" s="53"/>
      <c r="F5" s="53"/>
      <c r="G5" s="53"/>
      <c r="H5" s="53"/>
      <c r="I5" s="54"/>
      <c r="K5" s="5"/>
    </row>
    <row r="6" spans="1:11" ht="30" x14ac:dyDescent="0.25">
      <c r="A6" s="36" t="s">
        <v>60</v>
      </c>
      <c r="B6" s="64" t="s">
        <v>151</v>
      </c>
      <c r="C6" s="65"/>
      <c r="D6" s="44" t="s">
        <v>140</v>
      </c>
      <c r="E6" s="43"/>
      <c r="F6" s="43"/>
      <c r="G6" s="50" t="s">
        <v>141</v>
      </c>
      <c r="H6" s="50"/>
      <c r="I6" s="50"/>
      <c r="J6" s="50"/>
      <c r="K6" s="66"/>
    </row>
    <row r="7" spans="1:11" ht="48" customHeight="1" x14ac:dyDescent="0.25">
      <c r="A7" s="2" t="s">
        <v>0</v>
      </c>
      <c r="B7" s="3" t="s">
        <v>1</v>
      </c>
      <c r="C7" s="3" t="s">
        <v>8</v>
      </c>
      <c r="D7" s="6" t="s">
        <v>142</v>
      </c>
      <c r="E7" s="3" t="s">
        <v>2</v>
      </c>
      <c r="F7" s="3" t="s">
        <v>3</v>
      </c>
      <c r="G7" s="4" t="s">
        <v>4</v>
      </c>
      <c r="H7" s="4" t="s">
        <v>5</v>
      </c>
      <c r="I7" s="4" t="s">
        <v>34</v>
      </c>
      <c r="J7" s="1" t="s">
        <v>6</v>
      </c>
      <c r="K7" s="4" t="s">
        <v>35</v>
      </c>
    </row>
    <row r="8" spans="1:11" ht="35.25" x14ac:dyDescent="0.25">
      <c r="A8" s="2">
        <v>1</v>
      </c>
      <c r="B8" s="4" t="s">
        <v>7</v>
      </c>
      <c r="C8" s="4" t="s">
        <v>71</v>
      </c>
      <c r="D8" s="4"/>
      <c r="E8" s="3" t="s">
        <v>32</v>
      </c>
      <c r="F8" s="2">
        <v>9</v>
      </c>
      <c r="G8" s="17"/>
      <c r="H8" s="17">
        <f>F8*G8</f>
        <v>0</v>
      </c>
      <c r="I8" s="18"/>
      <c r="J8" s="3"/>
      <c r="K8" s="20">
        <f>(H8*I8)+H8</f>
        <v>0</v>
      </c>
    </row>
    <row r="9" spans="1:11" ht="35.25" x14ac:dyDescent="0.25">
      <c r="A9" s="2"/>
      <c r="B9" s="3"/>
      <c r="C9" s="4" t="s">
        <v>79</v>
      </c>
      <c r="D9" s="4"/>
      <c r="E9" s="3"/>
      <c r="F9" s="3"/>
      <c r="G9" s="18"/>
      <c r="H9" s="18"/>
      <c r="I9" s="18"/>
      <c r="J9" s="3"/>
      <c r="K9" s="20"/>
    </row>
    <row r="10" spans="1:11" ht="24" x14ac:dyDescent="0.25">
      <c r="A10" s="3"/>
      <c r="B10" s="3"/>
      <c r="C10" s="4" t="s">
        <v>72</v>
      </c>
      <c r="D10" s="4"/>
      <c r="E10" s="3"/>
      <c r="F10" s="3"/>
      <c r="G10" s="18"/>
      <c r="H10" s="18"/>
      <c r="I10" s="18"/>
      <c r="J10" s="3"/>
      <c r="K10" s="20"/>
    </row>
    <row r="11" spans="1:11" ht="35.25" x14ac:dyDescent="0.25">
      <c r="A11" s="3"/>
      <c r="B11" s="3"/>
      <c r="C11" s="4" t="s">
        <v>73</v>
      </c>
      <c r="D11" s="4"/>
      <c r="E11" s="3"/>
      <c r="F11" s="3"/>
      <c r="G11" s="18"/>
      <c r="H11" s="18"/>
      <c r="I11" s="18"/>
      <c r="J11" s="3"/>
      <c r="K11" s="20"/>
    </row>
    <row r="12" spans="1:11" ht="46.5" x14ac:dyDescent="0.25">
      <c r="A12" s="3"/>
      <c r="B12" s="3"/>
      <c r="C12" s="4" t="s">
        <v>36</v>
      </c>
      <c r="D12" s="4"/>
      <c r="E12" s="3"/>
      <c r="F12" s="3"/>
      <c r="G12" s="18"/>
      <c r="H12" s="18"/>
      <c r="I12" s="18"/>
      <c r="J12" s="3"/>
      <c r="K12" s="20"/>
    </row>
    <row r="13" spans="1:11" x14ac:dyDescent="0.25">
      <c r="A13" s="3"/>
      <c r="B13" s="3"/>
      <c r="C13" s="3"/>
      <c r="D13" s="3"/>
      <c r="E13" s="3"/>
      <c r="F13" s="3"/>
      <c r="G13" s="18"/>
      <c r="H13" s="18"/>
      <c r="I13" s="18"/>
      <c r="J13" s="3"/>
      <c r="K13" s="20"/>
    </row>
    <row r="14" spans="1:11" ht="35.25" x14ac:dyDescent="0.25">
      <c r="A14" s="2">
        <v>2</v>
      </c>
      <c r="B14" s="4" t="s">
        <v>10</v>
      </c>
      <c r="C14" s="4" t="s">
        <v>74</v>
      </c>
      <c r="D14" s="4"/>
      <c r="E14" s="3" t="s">
        <v>32</v>
      </c>
      <c r="F14" s="3">
        <v>10</v>
      </c>
      <c r="G14" s="18"/>
      <c r="H14" s="18">
        <f>F14*G14</f>
        <v>0</v>
      </c>
      <c r="I14" s="18"/>
      <c r="J14" s="3"/>
      <c r="K14" s="20">
        <f t="shared" ref="K14:K72" si="0">(H14*I14)+H14</f>
        <v>0</v>
      </c>
    </row>
    <row r="15" spans="1:11" ht="35.25" x14ac:dyDescent="0.25">
      <c r="A15" s="3"/>
      <c r="B15" s="3"/>
      <c r="C15" s="4" t="s">
        <v>80</v>
      </c>
      <c r="D15" s="4"/>
      <c r="E15" s="3"/>
      <c r="F15" s="3"/>
      <c r="G15" s="18"/>
      <c r="H15" s="18"/>
      <c r="I15" s="18"/>
      <c r="J15" s="3"/>
      <c r="K15" s="20">
        <f t="shared" si="0"/>
        <v>0</v>
      </c>
    </row>
    <row r="16" spans="1:11" x14ac:dyDescent="0.25">
      <c r="A16" s="3"/>
      <c r="B16" s="3"/>
      <c r="C16" s="3" t="s">
        <v>72</v>
      </c>
      <c r="D16" s="3"/>
      <c r="E16" s="3"/>
      <c r="F16" s="3"/>
      <c r="G16" s="18"/>
      <c r="H16" s="18"/>
      <c r="I16" s="18"/>
      <c r="J16" s="3"/>
      <c r="K16" s="20">
        <f t="shared" si="0"/>
        <v>0</v>
      </c>
    </row>
    <row r="17" spans="1:11" ht="35.25" x14ac:dyDescent="0.25">
      <c r="A17" s="3"/>
      <c r="B17" s="3"/>
      <c r="C17" s="4" t="s">
        <v>75</v>
      </c>
      <c r="D17" s="4"/>
      <c r="E17" s="3"/>
      <c r="F17" s="3"/>
      <c r="G17" s="18"/>
      <c r="H17" s="18"/>
      <c r="I17" s="18"/>
      <c r="J17" s="3"/>
      <c r="K17" s="20">
        <f t="shared" si="0"/>
        <v>0</v>
      </c>
    </row>
    <row r="18" spans="1:11" ht="102.75" x14ac:dyDescent="0.25">
      <c r="A18" s="3"/>
      <c r="B18" s="3"/>
      <c r="C18" s="21" t="s">
        <v>81</v>
      </c>
      <c r="D18" s="21"/>
      <c r="E18" s="3"/>
      <c r="F18" s="3"/>
      <c r="G18" s="18"/>
      <c r="H18" s="18"/>
      <c r="I18" s="18"/>
      <c r="J18" s="3"/>
      <c r="K18" s="20">
        <f t="shared" si="0"/>
        <v>0</v>
      </c>
    </row>
    <row r="19" spans="1:11" x14ac:dyDescent="0.25">
      <c r="A19" s="3"/>
      <c r="B19" s="3"/>
      <c r="C19" s="3"/>
      <c r="D19" s="3"/>
      <c r="E19" s="3"/>
      <c r="F19" s="3"/>
      <c r="G19" s="18"/>
      <c r="H19" s="18"/>
      <c r="I19" s="18"/>
      <c r="J19" s="3"/>
      <c r="K19" s="20">
        <f t="shared" si="0"/>
        <v>0</v>
      </c>
    </row>
    <row r="20" spans="1:11" ht="35.25" x14ac:dyDescent="0.25">
      <c r="A20" s="2">
        <v>3</v>
      </c>
      <c r="B20" s="3" t="s">
        <v>76</v>
      </c>
      <c r="C20" s="4" t="s">
        <v>77</v>
      </c>
      <c r="D20" s="4"/>
      <c r="E20" s="3" t="s">
        <v>32</v>
      </c>
      <c r="F20" s="3">
        <v>6</v>
      </c>
      <c r="G20" s="18"/>
      <c r="H20" s="18">
        <f>F20*G20</f>
        <v>0</v>
      </c>
      <c r="I20" s="18"/>
      <c r="J20" s="3"/>
      <c r="K20" s="20">
        <f t="shared" si="0"/>
        <v>0</v>
      </c>
    </row>
    <row r="21" spans="1:11" ht="24" x14ac:dyDescent="0.25">
      <c r="A21" s="3"/>
      <c r="B21" s="3"/>
      <c r="C21" s="4" t="s">
        <v>78</v>
      </c>
      <c r="D21" s="4"/>
      <c r="E21" s="3"/>
      <c r="F21" s="3"/>
      <c r="G21" s="18"/>
      <c r="H21" s="18"/>
      <c r="I21" s="18"/>
      <c r="J21" s="3"/>
      <c r="K21" s="20">
        <f t="shared" si="0"/>
        <v>0</v>
      </c>
    </row>
    <row r="22" spans="1:11" ht="35.25" x14ac:dyDescent="0.25">
      <c r="A22" s="3"/>
      <c r="B22" s="3"/>
      <c r="C22" s="4" t="s">
        <v>82</v>
      </c>
      <c r="D22" s="4"/>
      <c r="E22" s="3"/>
      <c r="F22" s="3"/>
      <c r="G22" s="18"/>
      <c r="H22" s="18"/>
      <c r="I22" s="18"/>
      <c r="J22" s="3"/>
      <c r="K22" s="20">
        <f t="shared" si="0"/>
        <v>0</v>
      </c>
    </row>
    <row r="23" spans="1:11" x14ac:dyDescent="0.25">
      <c r="A23" s="3"/>
      <c r="B23" s="3"/>
      <c r="C23" s="3" t="s">
        <v>83</v>
      </c>
      <c r="D23" s="3"/>
      <c r="E23" s="3"/>
      <c r="F23" s="3"/>
      <c r="G23" s="18"/>
      <c r="H23" s="18"/>
      <c r="I23" s="18"/>
      <c r="J23" s="3"/>
      <c r="K23" s="20">
        <f t="shared" si="0"/>
        <v>0</v>
      </c>
    </row>
    <row r="24" spans="1:11" ht="35.25" x14ac:dyDescent="0.25">
      <c r="A24" s="3"/>
      <c r="B24" s="3"/>
      <c r="C24" s="4" t="s">
        <v>75</v>
      </c>
      <c r="D24" s="4"/>
      <c r="E24" s="3"/>
      <c r="F24" s="3"/>
      <c r="G24" s="18"/>
      <c r="H24" s="18"/>
      <c r="I24" s="18"/>
      <c r="J24" s="3"/>
      <c r="K24" s="20">
        <f t="shared" si="0"/>
        <v>0</v>
      </c>
    </row>
    <row r="25" spans="1:11" ht="102.75" x14ac:dyDescent="0.25">
      <c r="A25" s="3"/>
      <c r="B25" s="3"/>
      <c r="C25" s="21" t="s">
        <v>84</v>
      </c>
      <c r="D25" s="21"/>
      <c r="E25" s="3"/>
      <c r="F25" s="3"/>
      <c r="G25" s="18"/>
      <c r="H25" s="18"/>
      <c r="I25" s="18"/>
      <c r="J25" s="3"/>
      <c r="K25" s="20">
        <f t="shared" si="0"/>
        <v>0</v>
      </c>
    </row>
    <row r="26" spans="1:11" x14ac:dyDescent="0.25">
      <c r="A26" s="3"/>
      <c r="B26" s="3"/>
      <c r="C26" s="3"/>
      <c r="D26" s="3"/>
      <c r="E26" s="3"/>
      <c r="F26" s="3"/>
      <c r="G26" s="18"/>
      <c r="H26" s="18"/>
      <c r="I26" s="18"/>
      <c r="J26" s="3"/>
      <c r="K26" s="20">
        <f t="shared" si="0"/>
        <v>0</v>
      </c>
    </row>
    <row r="27" spans="1:11" ht="35.25" x14ac:dyDescent="0.25">
      <c r="A27" s="2">
        <v>4</v>
      </c>
      <c r="B27" s="3" t="s">
        <v>9</v>
      </c>
      <c r="C27" s="4" t="s">
        <v>85</v>
      </c>
      <c r="D27" s="4"/>
      <c r="E27" s="3" t="s">
        <v>32</v>
      </c>
      <c r="F27" s="3">
        <v>1</v>
      </c>
      <c r="G27" s="18"/>
      <c r="H27" s="18">
        <f>F27*G27</f>
        <v>0</v>
      </c>
      <c r="I27" s="18"/>
      <c r="J27" s="3"/>
      <c r="K27" s="20">
        <f t="shared" si="0"/>
        <v>0</v>
      </c>
    </row>
    <row r="28" spans="1:11" ht="46.5" x14ac:dyDescent="0.25">
      <c r="A28" s="3"/>
      <c r="B28" s="3"/>
      <c r="C28" s="4" t="s">
        <v>86</v>
      </c>
      <c r="D28" s="4"/>
      <c r="E28" s="3"/>
      <c r="F28" s="3"/>
      <c r="G28" s="18"/>
      <c r="H28" s="18"/>
      <c r="I28" s="18"/>
      <c r="J28" s="3"/>
      <c r="K28" s="20">
        <f t="shared" si="0"/>
        <v>0</v>
      </c>
    </row>
    <row r="29" spans="1:11" x14ac:dyDescent="0.25">
      <c r="A29" s="3"/>
      <c r="B29" s="3"/>
      <c r="C29" s="3" t="s">
        <v>83</v>
      </c>
      <c r="D29" s="3"/>
      <c r="E29" s="3"/>
      <c r="F29" s="3"/>
      <c r="G29" s="18"/>
      <c r="H29" s="18"/>
      <c r="I29" s="18"/>
      <c r="J29" s="3"/>
      <c r="K29" s="20">
        <f t="shared" si="0"/>
        <v>0</v>
      </c>
    </row>
    <row r="30" spans="1:11" ht="35.25" x14ac:dyDescent="0.25">
      <c r="A30" s="3"/>
      <c r="B30" s="3"/>
      <c r="C30" s="4" t="s">
        <v>87</v>
      </c>
      <c r="D30" s="4"/>
      <c r="E30" s="3"/>
      <c r="F30" s="3"/>
      <c r="G30" s="18"/>
      <c r="H30" s="18"/>
      <c r="I30" s="18"/>
      <c r="J30" s="3"/>
      <c r="K30" s="20">
        <f t="shared" si="0"/>
        <v>0</v>
      </c>
    </row>
    <row r="31" spans="1:11" ht="102.75" x14ac:dyDescent="0.25">
      <c r="A31" s="3"/>
      <c r="B31" s="3"/>
      <c r="C31" s="4" t="s">
        <v>88</v>
      </c>
      <c r="D31" s="4"/>
      <c r="E31" s="3"/>
      <c r="F31" s="3"/>
      <c r="G31" s="18"/>
      <c r="H31" s="18"/>
      <c r="I31" s="18"/>
      <c r="J31" s="3"/>
      <c r="K31" s="20">
        <f t="shared" si="0"/>
        <v>0</v>
      </c>
    </row>
    <row r="32" spans="1:11" ht="35.25" x14ac:dyDescent="0.25">
      <c r="A32" s="2">
        <v>5</v>
      </c>
      <c r="B32" s="3" t="s">
        <v>11</v>
      </c>
      <c r="C32" s="4" t="s">
        <v>89</v>
      </c>
      <c r="D32" s="4"/>
      <c r="E32" s="3" t="s">
        <v>32</v>
      </c>
      <c r="F32" s="3">
        <v>6</v>
      </c>
      <c r="G32" s="18"/>
      <c r="H32" s="18">
        <f>F32*G32</f>
        <v>0</v>
      </c>
      <c r="I32" s="18"/>
      <c r="J32" s="3"/>
      <c r="K32" s="20">
        <f t="shared" si="0"/>
        <v>0</v>
      </c>
    </row>
    <row r="33" spans="1:11" ht="35.25" x14ac:dyDescent="0.25">
      <c r="A33" s="3"/>
      <c r="B33" s="3"/>
      <c r="C33" s="4" t="s">
        <v>90</v>
      </c>
      <c r="D33" s="4"/>
      <c r="E33" s="3"/>
      <c r="F33" s="3"/>
      <c r="G33" s="18"/>
      <c r="H33" s="18"/>
      <c r="I33" s="18"/>
      <c r="J33" s="3"/>
      <c r="K33" s="20">
        <f t="shared" si="0"/>
        <v>0</v>
      </c>
    </row>
    <row r="34" spans="1:11" x14ac:dyDescent="0.25">
      <c r="A34" s="3"/>
      <c r="B34" s="3"/>
      <c r="C34" s="3" t="s">
        <v>83</v>
      </c>
      <c r="D34" s="3"/>
      <c r="E34" s="3"/>
      <c r="F34" s="3"/>
      <c r="G34" s="18"/>
      <c r="H34" s="18"/>
      <c r="I34" s="18"/>
      <c r="J34" s="3"/>
      <c r="K34" s="20">
        <f t="shared" si="0"/>
        <v>0</v>
      </c>
    </row>
    <row r="35" spans="1:11" ht="35.25" x14ac:dyDescent="0.25">
      <c r="A35" s="3"/>
      <c r="B35" s="3"/>
      <c r="C35" s="4" t="s">
        <v>12</v>
      </c>
      <c r="D35" s="4"/>
      <c r="E35" s="3"/>
      <c r="F35" s="3"/>
      <c r="G35" s="18"/>
      <c r="H35" s="18"/>
      <c r="I35" s="18"/>
      <c r="J35" s="3"/>
      <c r="K35" s="20">
        <f t="shared" si="0"/>
        <v>0</v>
      </c>
    </row>
    <row r="36" spans="1:11" ht="91.5" x14ac:dyDescent="0.25">
      <c r="A36" s="3"/>
      <c r="B36" s="3"/>
      <c r="C36" s="4" t="s">
        <v>91</v>
      </c>
      <c r="D36" s="4"/>
      <c r="E36" s="3"/>
      <c r="F36" s="3"/>
      <c r="G36" s="18"/>
      <c r="H36" s="18"/>
      <c r="I36" s="18"/>
      <c r="J36" s="3"/>
      <c r="K36" s="20">
        <f t="shared" si="0"/>
        <v>0</v>
      </c>
    </row>
    <row r="37" spans="1:11" x14ac:dyDescent="0.25">
      <c r="A37" s="3"/>
      <c r="B37" s="3"/>
      <c r="C37" s="3"/>
      <c r="D37" s="3"/>
      <c r="E37" s="3"/>
      <c r="F37" s="3"/>
      <c r="G37" s="18"/>
      <c r="H37" s="18"/>
      <c r="I37" s="18"/>
      <c r="J37" s="3"/>
      <c r="K37" s="20">
        <f t="shared" si="0"/>
        <v>0</v>
      </c>
    </row>
    <row r="38" spans="1:11" ht="57.75" x14ac:dyDescent="0.25">
      <c r="A38" s="2">
        <v>6</v>
      </c>
      <c r="B38" s="21" t="s">
        <v>53</v>
      </c>
      <c r="C38" s="6" t="s">
        <v>92</v>
      </c>
      <c r="D38" s="6"/>
      <c r="E38" s="3" t="s">
        <v>32</v>
      </c>
      <c r="F38" s="3">
        <v>1</v>
      </c>
      <c r="G38" s="18"/>
      <c r="H38" s="18">
        <f>F38*G38</f>
        <v>0</v>
      </c>
      <c r="I38" s="18"/>
      <c r="J38" s="3"/>
      <c r="K38" s="20">
        <f t="shared" si="0"/>
        <v>0</v>
      </c>
    </row>
    <row r="39" spans="1:11" ht="35.25" x14ac:dyDescent="0.25">
      <c r="A39" s="3"/>
      <c r="B39" s="3"/>
      <c r="C39" s="21" t="s">
        <v>93</v>
      </c>
      <c r="D39" s="21"/>
      <c r="E39" s="3"/>
      <c r="F39" s="3"/>
      <c r="G39" s="18"/>
      <c r="H39" s="18"/>
      <c r="I39" s="18"/>
      <c r="J39" s="3"/>
      <c r="K39" s="20">
        <f t="shared" si="0"/>
        <v>0</v>
      </c>
    </row>
    <row r="40" spans="1:11" x14ac:dyDescent="0.25">
      <c r="A40" s="3"/>
      <c r="B40" s="3"/>
      <c r="C40" s="3" t="s">
        <v>83</v>
      </c>
      <c r="D40" s="3"/>
      <c r="E40" s="3"/>
      <c r="F40" s="3"/>
      <c r="G40" s="18"/>
      <c r="H40" s="18"/>
      <c r="I40" s="18"/>
      <c r="J40" s="3"/>
      <c r="K40" s="20">
        <f t="shared" si="0"/>
        <v>0</v>
      </c>
    </row>
    <row r="41" spans="1:11" ht="35.25" x14ac:dyDescent="0.25">
      <c r="A41" s="3"/>
      <c r="B41" s="3"/>
      <c r="C41" s="4" t="s">
        <v>94</v>
      </c>
      <c r="D41" s="4"/>
      <c r="E41" s="3"/>
      <c r="F41" s="3"/>
      <c r="G41" s="18"/>
      <c r="H41" s="18"/>
      <c r="I41" s="18"/>
      <c r="J41" s="3"/>
      <c r="K41" s="20">
        <f t="shared" si="0"/>
        <v>0</v>
      </c>
    </row>
    <row r="42" spans="1:11" ht="35.25" x14ac:dyDescent="0.25">
      <c r="A42" s="3"/>
      <c r="B42" s="3"/>
      <c r="C42" s="21" t="s">
        <v>95</v>
      </c>
      <c r="D42" s="21"/>
      <c r="E42" s="3"/>
      <c r="F42" s="3"/>
      <c r="G42" s="18"/>
      <c r="H42" s="18"/>
      <c r="I42" s="18"/>
      <c r="J42" s="3"/>
      <c r="K42" s="20">
        <f t="shared" si="0"/>
        <v>0</v>
      </c>
    </row>
    <row r="43" spans="1:11" x14ac:dyDescent="0.25">
      <c r="A43" s="3"/>
      <c r="B43" s="3"/>
      <c r="C43" s="3"/>
      <c r="D43" s="3"/>
      <c r="E43" s="3"/>
      <c r="F43" s="3"/>
      <c r="G43" s="18"/>
      <c r="H43" s="18"/>
      <c r="I43" s="18"/>
      <c r="J43" s="3"/>
      <c r="K43" s="20">
        <f t="shared" si="0"/>
        <v>0</v>
      </c>
    </row>
    <row r="44" spans="1:11" ht="46.5" x14ac:dyDescent="0.25">
      <c r="A44" s="2">
        <v>7</v>
      </c>
      <c r="B44" s="4" t="s">
        <v>14</v>
      </c>
      <c r="C44" s="4" t="s">
        <v>96</v>
      </c>
      <c r="D44" s="4"/>
      <c r="E44" s="3" t="s">
        <v>32</v>
      </c>
      <c r="F44" s="3">
        <v>2</v>
      </c>
      <c r="G44" s="18"/>
      <c r="H44" s="18">
        <f>F44*G44</f>
        <v>0</v>
      </c>
      <c r="I44" s="18"/>
      <c r="J44" s="3"/>
      <c r="K44" s="20">
        <f t="shared" si="0"/>
        <v>0</v>
      </c>
    </row>
    <row r="45" spans="1:11" ht="24" x14ac:dyDescent="0.25">
      <c r="A45" s="3"/>
      <c r="B45" s="3"/>
      <c r="C45" s="4" t="s">
        <v>97</v>
      </c>
      <c r="D45" s="4"/>
      <c r="E45" s="3"/>
      <c r="F45" s="3"/>
      <c r="G45" s="18"/>
      <c r="H45" s="18"/>
      <c r="I45" s="18"/>
      <c r="J45" s="3"/>
      <c r="K45" s="20">
        <f t="shared" si="0"/>
        <v>0</v>
      </c>
    </row>
    <row r="46" spans="1:11" x14ac:dyDescent="0.25">
      <c r="A46" s="3"/>
      <c r="B46" s="3"/>
      <c r="C46" s="3" t="s">
        <v>83</v>
      </c>
      <c r="D46" s="3"/>
      <c r="E46" s="3"/>
      <c r="F46" s="3"/>
      <c r="G46" s="18"/>
      <c r="H46" s="18"/>
      <c r="I46" s="18"/>
      <c r="J46" s="3"/>
      <c r="K46" s="20">
        <f t="shared" si="0"/>
        <v>0</v>
      </c>
    </row>
    <row r="47" spans="1:11" ht="35.25" x14ac:dyDescent="0.25">
      <c r="A47" s="3"/>
      <c r="B47" s="3"/>
      <c r="C47" s="4" t="s">
        <v>94</v>
      </c>
      <c r="D47" s="4"/>
      <c r="E47" s="3"/>
      <c r="F47" s="3"/>
      <c r="G47" s="18"/>
      <c r="H47" s="18"/>
      <c r="I47" s="18"/>
      <c r="J47" s="3"/>
      <c r="K47" s="20">
        <f t="shared" si="0"/>
        <v>0</v>
      </c>
    </row>
    <row r="48" spans="1:11" ht="46.5" x14ac:dyDescent="0.25">
      <c r="A48" s="3"/>
      <c r="B48" s="3"/>
      <c r="C48" s="4" t="s">
        <v>98</v>
      </c>
      <c r="D48" s="4"/>
      <c r="E48" s="3"/>
      <c r="F48" s="3"/>
      <c r="G48" s="18"/>
      <c r="H48" s="18"/>
      <c r="I48" s="18"/>
      <c r="J48" s="3"/>
      <c r="K48" s="20">
        <f t="shared" si="0"/>
        <v>0</v>
      </c>
    </row>
    <row r="49" spans="1:11" ht="46.5" x14ac:dyDescent="0.25">
      <c r="A49" s="7">
        <v>8</v>
      </c>
      <c r="B49" s="8" t="s">
        <v>14</v>
      </c>
      <c r="C49" s="4" t="s">
        <v>99</v>
      </c>
      <c r="D49" s="8"/>
      <c r="E49" s="9" t="s">
        <v>32</v>
      </c>
      <c r="F49" s="46">
        <f>(14+1)</f>
        <v>15</v>
      </c>
      <c r="G49" s="19"/>
      <c r="H49" s="19">
        <f>F49*G49</f>
        <v>0</v>
      </c>
      <c r="I49" s="18"/>
      <c r="J49" s="9"/>
      <c r="K49" s="20">
        <f t="shared" si="0"/>
        <v>0</v>
      </c>
    </row>
    <row r="50" spans="1:11" ht="24" x14ac:dyDescent="0.25">
      <c r="A50" s="3"/>
      <c r="B50" s="3"/>
      <c r="C50" s="4" t="s">
        <v>15</v>
      </c>
      <c r="D50" s="4"/>
      <c r="E50" s="3"/>
      <c r="F50" s="3"/>
      <c r="G50" s="18"/>
      <c r="H50" s="18"/>
      <c r="I50" s="18"/>
      <c r="J50" s="3"/>
      <c r="K50" s="20">
        <f t="shared" si="0"/>
        <v>0</v>
      </c>
    </row>
    <row r="51" spans="1:11" x14ac:dyDescent="0.25">
      <c r="A51" s="3"/>
      <c r="B51" s="3"/>
      <c r="C51" s="3" t="s">
        <v>83</v>
      </c>
      <c r="D51" s="3"/>
      <c r="E51" s="3"/>
      <c r="F51" s="3"/>
      <c r="G51" s="18"/>
      <c r="H51" s="18"/>
      <c r="I51" s="18"/>
      <c r="J51" s="3"/>
      <c r="K51" s="20">
        <f t="shared" si="0"/>
        <v>0</v>
      </c>
    </row>
    <row r="52" spans="1:11" ht="35.25" x14ac:dyDescent="0.25">
      <c r="A52" s="3"/>
      <c r="B52" s="3"/>
      <c r="C52" s="4" t="s">
        <v>13</v>
      </c>
      <c r="D52" s="4"/>
      <c r="E52" s="3"/>
      <c r="F52" s="3"/>
      <c r="G52" s="18"/>
      <c r="H52" s="18"/>
      <c r="I52" s="18"/>
      <c r="J52" s="3"/>
      <c r="K52" s="20">
        <f t="shared" si="0"/>
        <v>0</v>
      </c>
    </row>
    <row r="53" spans="1:11" ht="46.5" x14ac:dyDescent="0.25">
      <c r="A53" s="3"/>
      <c r="B53" s="3"/>
      <c r="C53" s="4" t="s">
        <v>100</v>
      </c>
      <c r="D53" s="4"/>
      <c r="E53" s="3"/>
      <c r="F53" s="3"/>
      <c r="G53" s="18"/>
      <c r="H53" s="18"/>
      <c r="I53" s="18"/>
      <c r="J53" s="3"/>
      <c r="K53" s="20">
        <f t="shared" si="0"/>
        <v>0</v>
      </c>
    </row>
    <row r="54" spans="1:11" x14ac:dyDescent="0.25">
      <c r="A54" s="3"/>
      <c r="B54" s="3"/>
      <c r="C54" s="3"/>
      <c r="D54" s="3"/>
      <c r="E54" s="3"/>
      <c r="F54" s="3"/>
      <c r="G54" s="18"/>
      <c r="H54" s="18"/>
      <c r="I54" s="18"/>
      <c r="J54" s="3"/>
      <c r="K54" s="20">
        <f t="shared" si="0"/>
        <v>0</v>
      </c>
    </row>
    <row r="55" spans="1:11" ht="46.5" x14ac:dyDescent="0.25">
      <c r="A55" s="2">
        <v>9</v>
      </c>
      <c r="B55" s="4" t="s">
        <v>16</v>
      </c>
      <c r="C55" s="4" t="s">
        <v>101</v>
      </c>
      <c r="D55" s="4"/>
      <c r="E55" s="3" t="s">
        <v>32</v>
      </c>
      <c r="F55" s="3">
        <v>1</v>
      </c>
      <c r="G55" s="18"/>
      <c r="H55" s="18">
        <f>F55*G55</f>
        <v>0</v>
      </c>
      <c r="I55" s="18"/>
      <c r="J55" s="3"/>
      <c r="K55" s="20">
        <f t="shared" si="0"/>
        <v>0</v>
      </c>
    </row>
    <row r="56" spans="1:11" ht="24" x14ac:dyDescent="0.25">
      <c r="A56" s="3"/>
      <c r="B56" s="3"/>
      <c r="C56" s="4" t="s">
        <v>15</v>
      </c>
      <c r="D56" s="4"/>
      <c r="E56" s="3"/>
      <c r="F56" s="3"/>
      <c r="G56" s="18"/>
      <c r="H56" s="18"/>
      <c r="I56" s="18"/>
      <c r="J56" s="3"/>
      <c r="K56" s="20">
        <f t="shared" si="0"/>
        <v>0</v>
      </c>
    </row>
    <row r="57" spans="1:11" x14ac:dyDescent="0.25">
      <c r="A57" s="3"/>
      <c r="B57" s="3"/>
      <c r="C57" s="3" t="s">
        <v>83</v>
      </c>
      <c r="D57" s="3"/>
      <c r="E57" s="3"/>
      <c r="F57" s="3"/>
      <c r="G57" s="18"/>
      <c r="H57" s="18"/>
      <c r="I57" s="18"/>
      <c r="J57" s="3"/>
      <c r="K57" s="20">
        <f t="shared" si="0"/>
        <v>0</v>
      </c>
    </row>
    <row r="58" spans="1:11" ht="35.25" x14ac:dyDescent="0.25">
      <c r="A58" s="3"/>
      <c r="B58" s="3"/>
      <c r="C58" s="4" t="s">
        <v>13</v>
      </c>
      <c r="D58" s="4"/>
      <c r="E58" s="3"/>
      <c r="F58" s="3"/>
      <c r="G58" s="18"/>
      <c r="H58" s="18"/>
      <c r="I58" s="18"/>
      <c r="J58" s="3"/>
      <c r="K58" s="20">
        <f t="shared" si="0"/>
        <v>0</v>
      </c>
    </row>
    <row r="59" spans="1:11" ht="46.5" x14ac:dyDescent="0.25">
      <c r="A59" s="3"/>
      <c r="B59" s="3"/>
      <c r="C59" s="4" t="s">
        <v>102</v>
      </c>
      <c r="D59" s="4"/>
      <c r="E59" s="3"/>
      <c r="F59" s="3"/>
      <c r="G59" s="18"/>
      <c r="H59" s="18"/>
      <c r="I59" s="18"/>
      <c r="J59" s="3"/>
      <c r="K59" s="20">
        <f t="shared" si="0"/>
        <v>0</v>
      </c>
    </row>
    <row r="60" spans="1:11" x14ac:dyDescent="0.25">
      <c r="A60" s="3"/>
      <c r="B60" s="3"/>
      <c r="C60" s="3"/>
      <c r="D60" s="3"/>
      <c r="E60" s="3"/>
      <c r="F60" s="3"/>
      <c r="G60" s="18"/>
      <c r="H60" s="18"/>
      <c r="I60" s="18"/>
      <c r="J60" s="3"/>
      <c r="K60" s="20">
        <f t="shared" si="0"/>
        <v>0</v>
      </c>
    </row>
    <row r="61" spans="1:11" ht="35.25" x14ac:dyDescent="0.25">
      <c r="A61" s="2">
        <v>10</v>
      </c>
      <c r="B61" s="3" t="s">
        <v>17</v>
      </c>
      <c r="C61" s="4" t="s">
        <v>103</v>
      </c>
      <c r="D61" s="4"/>
      <c r="E61" s="3" t="s">
        <v>32</v>
      </c>
      <c r="F61" s="3">
        <v>8</v>
      </c>
      <c r="G61" s="18"/>
      <c r="H61" s="18">
        <f>F61*G61</f>
        <v>0</v>
      </c>
      <c r="I61" s="18"/>
      <c r="J61" s="3"/>
      <c r="K61" s="20">
        <f t="shared" si="0"/>
        <v>0</v>
      </c>
    </row>
    <row r="62" spans="1:11" ht="57.75" x14ac:dyDescent="0.25">
      <c r="A62" s="3"/>
      <c r="B62" s="10"/>
      <c r="C62" s="4" t="s">
        <v>104</v>
      </c>
      <c r="D62" s="4"/>
      <c r="E62" s="3"/>
      <c r="F62" s="3"/>
      <c r="G62" s="18"/>
      <c r="H62" s="18"/>
      <c r="I62" s="18"/>
      <c r="J62" s="3"/>
      <c r="K62" s="20">
        <f t="shared" si="0"/>
        <v>0</v>
      </c>
    </row>
    <row r="63" spans="1:11" ht="46.5" x14ac:dyDescent="0.25">
      <c r="A63" s="2"/>
      <c r="B63" s="3"/>
      <c r="C63" s="4" t="s">
        <v>105</v>
      </c>
      <c r="D63" s="4"/>
      <c r="E63" s="3"/>
      <c r="F63" s="3"/>
      <c r="G63" s="18"/>
      <c r="H63" s="18"/>
      <c r="I63" s="18"/>
      <c r="J63" s="3"/>
      <c r="K63" s="20">
        <f t="shared" si="0"/>
        <v>0</v>
      </c>
    </row>
    <row r="64" spans="1:11" x14ac:dyDescent="0.25">
      <c r="A64" s="3"/>
      <c r="B64" s="3"/>
      <c r="C64" s="3"/>
      <c r="D64" s="3"/>
      <c r="E64" s="3"/>
      <c r="F64" s="3"/>
      <c r="G64" s="18"/>
      <c r="H64" s="18"/>
      <c r="I64" s="18"/>
      <c r="J64" s="3"/>
      <c r="K64" s="20">
        <f t="shared" si="0"/>
        <v>0</v>
      </c>
    </row>
    <row r="65" spans="1:11" ht="35.25" x14ac:dyDescent="0.25">
      <c r="A65" s="2">
        <v>11</v>
      </c>
      <c r="B65" s="4" t="s">
        <v>17</v>
      </c>
      <c r="C65" s="4" t="s">
        <v>106</v>
      </c>
      <c r="D65" s="4"/>
      <c r="E65" s="3" t="s">
        <v>32</v>
      </c>
      <c r="F65" s="3">
        <v>1</v>
      </c>
      <c r="G65" s="18"/>
      <c r="H65" s="18">
        <f>F65*G65</f>
        <v>0</v>
      </c>
      <c r="I65" s="18"/>
      <c r="J65" s="3"/>
      <c r="K65" s="20">
        <f t="shared" si="0"/>
        <v>0</v>
      </c>
    </row>
    <row r="66" spans="1:11" ht="57.75" x14ac:dyDescent="0.25">
      <c r="A66" s="3"/>
      <c r="B66" s="3"/>
      <c r="C66" s="4" t="s">
        <v>107</v>
      </c>
      <c r="D66" s="4"/>
      <c r="E66" s="3"/>
      <c r="F66" s="3"/>
      <c r="G66" s="18"/>
      <c r="H66" s="18"/>
      <c r="I66" s="18"/>
      <c r="J66" s="3"/>
      <c r="K66" s="20">
        <f t="shared" si="0"/>
        <v>0</v>
      </c>
    </row>
    <row r="67" spans="1:11" ht="46.5" x14ac:dyDescent="0.25">
      <c r="A67" s="3"/>
      <c r="B67" s="3"/>
      <c r="C67" s="4" t="s">
        <v>108</v>
      </c>
      <c r="D67" s="4"/>
      <c r="E67" s="3"/>
      <c r="F67" s="3"/>
      <c r="G67" s="18"/>
      <c r="H67" s="18"/>
      <c r="I67" s="18"/>
      <c r="J67" s="3"/>
      <c r="K67" s="20">
        <f t="shared" si="0"/>
        <v>0</v>
      </c>
    </row>
    <row r="68" spans="1:11" x14ac:dyDescent="0.25">
      <c r="A68" s="3"/>
      <c r="B68" s="3"/>
      <c r="C68" s="3"/>
      <c r="D68" s="3"/>
      <c r="E68" s="3"/>
      <c r="F68" s="3"/>
      <c r="G68" s="18"/>
      <c r="H68" s="18"/>
      <c r="I68" s="18"/>
      <c r="J68" s="3"/>
      <c r="K68" s="20">
        <f t="shared" si="0"/>
        <v>0</v>
      </c>
    </row>
    <row r="69" spans="1:11" ht="35.25" x14ac:dyDescent="0.25">
      <c r="A69" s="2">
        <v>12</v>
      </c>
      <c r="B69" s="4" t="s">
        <v>19</v>
      </c>
      <c r="C69" s="4" t="s">
        <v>109</v>
      </c>
      <c r="D69" s="4"/>
      <c r="E69" s="3" t="s">
        <v>32</v>
      </c>
      <c r="F69" s="47">
        <f>(7+1)</f>
        <v>8</v>
      </c>
      <c r="G69" s="18"/>
      <c r="H69" s="18">
        <f>F69*G69</f>
        <v>0</v>
      </c>
      <c r="I69" s="18"/>
      <c r="J69" s="3"/>
      <c r="K69" s="20">
        <f t="shared" si="0"/>
        <v>0</v>
      </c>
    </row>
    <row r="70" spans="1:11" ht="57.75" x14ac:dyDescent="0.25">
      <c r="A70" s="3"/>
      <c r="B70" s="3"/>
      <c r="C70" s="4" t="s">
        <v>110</v>
      </c>
      <c r="D70" s="4"/>
      <c r="E70" s="3"/>
      <c r="F70" s="3"/>
      <c r="G70" s="18"/>
      <c r="H70" s="18"/>
      <c r="I70" s="18"/>
      <c r="J70" s="3"/>
      <c r="K70" s="20">
        <f t="shared" si="0"/>
        <v>0</v>
      </c>
    </row>
    <row r="71" spans="1:11" ht="46.5" x14ac:dyDescent="0.25">
      <c r="A71" s="3"/>
      <c r="B71" s="3"/>
      <c r="C71" s="4" t="s">
        <v>18</v>
      </c>
      <c r="D71" s="4"/>
      <c r="E71" s="3"/>
      <c r="F71" s="3"/>
      <c r="G71" s="18"/>
      <c r="H71" s="18"/>
      <c r="I71" s="18"/>
      <c r="J71" s="3"/>
      <c r="K71" s="20">
        <f t="shared" si="0"/>
        <v>0</v>
      </c>
    </row>
    <row r="72" spans="1:11" x14ac:dyDescent="0.25">
      <c r="A72" s="3"/>
      <c r="B72" s="3"/>
      <c r="C72" s="3"/>
      <c r="D72" s="3"/>
      <c r="E72" s="3"/>
      <c r="F72" s="3"/>
      <c r="G72" s="18"/>
      <c r="H72" s="18"/>
      <c r="I72" s="18"/>
      <c r="J72" s="3"/>
      <c r="K72" s="20">
        <f t="shared" si="0"/>
        <v>0</v>
      </c>
    </row>
    <row r="73" spans="1:11" ht="24" x14ac:dyDescent="0.25">
      <c r="A73" s="11">
        <v>13</v>
      </c>
      <c r="B73" s="5" t="s">
        <v>20</v>
      </c>
      <c r="C73" s="4" t="s">
        <v>111</v>
      </c>
      <c r="D73" s="4"/>
      <c r="E73" s="5" t="s">
        <v>32</v>
      </c>
      <c r="F73" s="5">
        <v>1</v>
      </c>
      <c r="G73" s="20"/>
      <c r="H73" s="20">
        <f>F73*G73</f>
        <v>0</v>
      </c>
      <c r="I73" s="18"/>
      <c r="J73" s="5"/>
      <c r="K73" s="20">
        <f t="shared" ref="K73:K115" si="1">(H73*I73)+H73</f>
        <v>0</v>
      </c>
    </row>
    <row r="74" spans="1:11" ht="46.5" x14ac:dyDescent="0.25">
      <c r="A74" s="5"/>
      <c r="B74" s="5"/>
      <c r="C74" s="4" t="s">
        <v>112</v>
      </c>
      <c r="D74" s="4"/>
      <c r="E74" s="5"/>
      <c r="F74" s="5"/>
      <c r="G74" s="20"/>
      <c r="H74" s="20"/>
      <c r="I74" s="18"/>
      <c r="J74" s="5"/>
      <c r="K74" s="20">
        <f t="shared" si="1"/>
        <v>0</v>
      </c>
    </row>
    <row r="75" spans="1:11" ht="46.5" x14ac:dyDescent="0.25">
      <c r="A75" s="5"/>
      <c r="B75" s="5"/>
      <c r="C75" s="4" t="s">
        <v>113</v>
      </c>
      <c r="D75" s="4"/>
      <c r="E75" s="5"/>
      <c r="F75" s="5"/>
      <c r="G75" s="20"/>
      <c r="H75" s="20"/>
      <c r="I75" s="18"/>
      <c r="J75" s="5"/>
      <c r="K75" s="20">
        <f t="shared" si="1"/>
        <v>0</v>
      </c>
    </row>
    <row r="76" spans="1:11" x14ac:dyDescent="0.25">
      <c r="A76" s="5"/>
      <c r="B76" s="5"/>
      <c r="C76" s="5"/>
      <c r="D76" s="5"/>
      <c r="E76" s="5"/>
      <c r="F76" s="5"/>
      <c r="G76" s="20"/>
      <c r="H76" s="20"/>
      <c r="I76" s="18"/>
      <c r="J76" s="5"/>
      <c r="K76" s="20">
        <f t="shared" si="1"/>
        <v>0</v>
      </c>
    </row>
    <row r="77" spans="1:11" ht="36" customHeight="1" x14ac:dyDescent="0.25">
      <c r="A77" s="11">
        <v>14</v>
      </c>
      <c r="B77" s="12" t="s">
        <v>44</v>
      </c>
      <c r="C77" s="39" t="s">
        <v>127</v>
      </c>
      <c r="D77" s="39"/>
      <c r="E77" s="5" t="s">
        <v>32</v>
      </c>
      <c r="F77" s="22">
        <f>(21+1)</f>
        <v>22</v>
      </c>
      <c r="G77" s="20"/>
      <c r="H77" s="20">
        <f>F77*G77</f>
        <v>0</v>
      </c>
      <c r="I77" s="18"/>
      <c r="J77" s="5"/>
      <c r="K77" s="20">
        <f t="shared" si="1"/>
        <v>0</v>
      </c>
    </row>
    <row r="78" spans="1:11" ht="117.75" customHeight="1" x14ac:dyDescent="0.25">
      <c r="A78" s="5"/>
      <c r="B78" s="32" t="s">
        <v>54</v>
      </c>
      <c r="C78" s="4"/>
      <c r="D78" s="4"/>
      <c r="E78" s="5"/>
      <c r="F78" s="5"/>
      <c r="G78" s="20"/>
      <c r="H78" s="20"/>
      <c r="I78" s="18"/>
      <c r="J78" s="5"/>
      <c r="K78" s="20">
        <f t="shared" si="1"/>
        <v>0</v>
      </c>
    </row>
    <row r="79" spans="1:11" x14ac:dyDescent="0.25">
      <c r="A79" s="5"/>
      <c r="B79" s="5"/>
      <c r="C79" s="33" t="s">
        <v>45</v>
      </c>
      <c r="D79" s="5"/>
      <c r="E79" s="5"/>
      <c r="F79" s="5"/>
      <c r="G79" s="20"/>
      <c r="H79" s="20"/>
      <c r="I79" s="18"/>
      <c r="J79" s="5"/>
      <c r="K79" s="20">
        <f t="shared" si="1"/>
        <v>0</v>
      </c>
    </row>
    <row r="80" spans="1:11" ht="30" x14ac:dyDescent="0.25">
      <c r="A80" s="5"/>
      <c r="B80" s="5"/>
      <c r="C80" s="12" t="s">
        <v>114</v>
      </c>
      <c r="D80" s="12"/>
      <c r="E80" s="5"/>
      <c r="F80" s="5"/>
      <c r="G80" s="20"/>
      <c r="H80" s="20"/>
      <c r="I80" s="18"/>
      <c r="J80" s="5"/>
      <c r="K80" s="20">
        <f t="shared" si="1"/>
        <v>0</v>
      </c>
    </row>
    <row r="81" spans="1:11" ht="30" x14ac:dyDescent="0.25">
      <c r="A81" s="5"/>
      <c r="B81" s="5"/>
      <c r="C81" s="12" t="s">
        <v>115</v>
      </c>
      <c r="D81" s="12"/>
      <c r="E81" s="5"/>
      <c r="F81" s="5"/>
      <c r="G81" s="20"/>
      <c r="H81" s="20"/>
      <c r="I81" s="18"/>
      <c r="J81" s="5"/>
      <c r="K81" s="20">
        <f t="shared" si="1"/>
        <v>0</v>
      </c>
    </row>
    <row r="82" spans="1:11" x14ac:dyDescent="0.25">
      <c r="A82" s="5"/>
      <c r="B82" s="5"/>
      <c r="C82" s="5" t="s">
        <v>49</v>
      </c>
      <c r="D82" s="5"/>
      <c r="E82" s="5"/>
      <c r="F82" s="5"/>
      <c r="G82" s="20"/>
      <c r="H82" s="20"/>
      <c r="I82" s="18"/>
      <c r="J82" s="5"/>
      <c r="K82" s="20">
        <f t="shared" si="1"/>
        <v>0</v>
      </c>
    </row>
    <row r="83" spans="1:11" ht="30" x14ac:dyDescent="0.25">
      <c r="A83" s="5"/>
      <c r="B83" s="5"/>
      <c r="C83" s="12" t="s">
        <v>47</v>
      </c>
      <c r="D83" s="12"/>
      <c r="E83" s="5"/>
      <c r="F83" s="5"/>
      <c r="G83" s="20"/>
      <c r="H83" s="20"/>
      <c r="I83" s="18"/>
      <c r="J83" s="5"/>
      <c r="K83" s="20">
        <f t="shared" si="1"/>
        <v>0</v>
      </c>
    </row>
    <row r="84" spans="1:11" ht="60" x14ac:dyDescent="0.25">
      <c r="A84" s="5"/>
      <c r="B84" s="5"/>
      <c r="C84" s="12" t="s">
        <v>46</v>
      </c>
      <c r="D84" s="12"/>
      <c r="E84" s="5"/>
      <c r="F84" s="5"/>
      <c r="G84" s="20"/>
      <c r="H84" s="20"/>
      <c r="I84" s="18"/>
      <c r="J84" s="5"/>
      <c r="K84" s="20">
        <f t="shared" si="1"/>
        <v>0</v>
      </c>
    </row>
    <row r="85" spans="1:11" ht="33.75" customHeight="1" x14ac:dyDescent="0.25">
      <c r="A85" s="5"/>
      <c r="B85" s="5"/>
      <c r="C85" s="12" t="s">
        <v>116</v>
      </c>
      <c r="D85" s="12"/>
      <c r="E85" s="5"/>
      <c r="F85" s="5"/>
      <c r="G85" s="20"/>
      <c r="H85" s="20"/>
      <c r="I85" s="18"/>
      <c r="J85" s="5"/>
      <c r="K85" s="20">
        <f t="shared" si="1"/>
        <v>0</v>
      </c>
    </row>
    <row r="86" spans="1:11" ht="75" x14ac:dyDescent="0.25">
      <c r="A86" s="5"/>
      <c r="B86" s="5"/>
      <c r="C86" s="12" t="s">
        <v>43</v>
      </c>
      <c r="D86" s="12"/>
      <c r="E86" s="5"/>
      <c r="F86" s="5"/>
      <c r="G86" s="20"/>
      <c r="H86" s="20"/>
      <c r="I86" s="18"/>
      <c r="J86" s="5"/>
      <c r="K86" s="20">
        <f t="shared" si="1"/>
        <v>0</v>
      </c>
    </row>
    <row r="87" spans="1:11" ht="105" x14ac:dyDescent="0.25">
      <c r="A87" s="5"/>
      <c r="B87" s="5"/>
      <c r="C87" s="40" t="s">
        <v>135</v>
      </c>
      <c r="D87" s="40"/>
      <c r="E87" s="5"/>
      <c r="F87" s="5"/>
      <c r="G87" s="20"/>
      <c r="H87" s="20"/>
      <c r="I87" s="18"/>
      <c r="J87" s="5"/>
      <c r="K87" s="20">
        <f t="shared" si="1"/>
        <v>0</v>
      </c>
    </row>
    <row r="88" spans="1:11" x14ac:dyDescent="0.25">
      <c r="A88" s="5"/>
      <c r="B88" s="5"/>
      <c r="C88" s="23" t="s">
        <v>48</v>
      </c>
      <c r="D88" s="23"/>
      <c r="E88" s="5"/>
      <c r="F88" s="5"/>
      <c r="G88" s="20"/>
      <c r="H88" s="20"/>
      <c r="I88" s="18"/>
      <c r="J88" s="5"/>
      <c r="K88" s="20">
        <f t="shared" si="1"/>
        <v>0</v>
      </c>
    </row>
    <row r="89" spans="1:11" x14ac:dyDescent="0.25">
      <c r="A89" s="5"/>
      <c r="B89" s="13"/>
      <c r="C89" s="5"/>
      <c r="D89" s="5"/>
      <c r="E89" s="5"/>
      <c r="F89" s="5"/>
      <c r="G89" s="20"/>
      <c r="H89" s="20"/>
      <c r="I89" s="18"/>
      <c r="J89" s="5"/>
      <c r="K89" s="20">
        <f t="shared" si="1"/>
        <v>0</v>
      </c>
    </row>
    <row r="90" spans="1:11" x14ac:dyDescent="0.25">
      <c r="A90" s="5"/>
      <c r="B90" s="5"/>
      <c r="C90" s="34" t="s">
        <v>55</v>
      </c>
      <c r="D90" s="34"/>
      <c r="E90" s="5"/>
      <c r="F90" s="5"/>
      <c r="G90" s="20"/>
      <c r="H90" s="20"/>
      <c r="I90" s="18"/>
      <c r="J90" s="5"/>
      <c r="K90" s="20">
        <f t="shared" si="1"/>
        <v>0</v>
      </c>
    </row>
    <row r="91" spans="1:11" x14ac:dyDescent="0.25">
      <c r="A91" s="5"/>
      <c r="B91" s="13"/>
      <c r="C91" s="5" t="s">
        <v>23</v>
      </c>
      <c r="D91" s="5"/>
      <c r="E91" s="5"/>
      <c r="F91" s="5"/>
      <c r="G91" s="20"/>
      <c r="H91" s="20"/>
      <c r="I91" s="18"/>
      <c r="J91" s="5"/>
      <c r="K91" s="20">
        <f t="shared" si="1"/>
        <v>0</v>
      </c>
    </row>
    <row r="92" spans="1:11" x14ac:dyDescent="0.25">
      <c r="A92" s="5"/>
      <c r="B92" s="5"/>
      <c r="C92" s="5" t="s">
        <v>24</v>
      </c>
      <c r="D92" s="5"/>
      <c r="E92" s="5"/>
      <c r="F92" s="5"/>
      <c r="G92" s="20"/>
      <c r="H92" s="20"/>
      <c r="I92" s="18"/>
      <c r="J92" s="5"/>
      <c r="K92" s="20">
        <f t="shared" si="1"/>
        <v>0</v>
      </c>
    </row>
    <row r="93" spans="1:11" x14ac:dyDescent="0.25">
      <c r="A93" s="5"/>
      <c r="B93" s="5"/>
      <c r="C93" s="5" t="s">
        <v>22</v>
      </c>
      <c r="D93" s="5"/>
      <c r="E93" s="5"/>
      <c r="F93" s="5"/>
      <c r="G93" s="20"/>
      <c r="H93" s="20"/>
      <c r="I93" s="18"/>
      <c r="J93" s="5"/>
      <c r="K93" s="20">
        <f t="shared" si="1"/>
        <v>0</v>
      </c>
    </row>
    <row r="94" spans="1:11" x14ac:dyDescent="0.25">
      <c r="A94" s="5"/>
      <c r="B94" s="5"/>
      <c r="C94" s="5" t="s">
        <v>21</v>
      </c>
      <c r="D94" s="5"/>
      <c r="E94" s="5"/>
      <c r="F94" s="5"/>
      <c r="G94" s="20"/>
      <c r="H94" s="20"/>
      <c r="I94" s="18"/>
      <c r="J94" s="5"/>
      <c r="K94" s="20">
        <f t="shared" si="1"/>
        <v>0</v>
      </c>
    </row>
    <row r="95" spans="1:11" x14ac:dyDescent="0.25">
      <c r="A95" s="5"/>
      <c r="B95" s="5"/>
      <c r="C95" s="5"/>
      <c r="D95" s="5"/>
      <c r="E95" s="5"/>
      <c r="F95" s="5"/>
      <c r="G95" s="20"/>
      <c r="H95" s="20"/>
      <c r="I95" s="18"/>
      <c r="J95" s="5"/>
      <c r="K95" s="20">
        <f t="shared" si="1"/>
        <v>0</v>
      </c>
    </row>
    <row r="96" spans="1:11" ht="30" x14ac:dyDescent="0.25">
      <c r="A96" s="5">
        <v>15</v>
      </c>
      <c r="B96" s="12" t="s">
        <v>50</v>
      </c>
      <c r="C96" s="5" t="s">
        <v>25</v>
      </c>
      <c r="D96" s="5"/>
      <c r="E96" s="5" t="s">
        <v>32</v>
      </c>
      <c r="F96" s="5">
        <v>13</v>
      </c>
      <c r="G96" s="20"/>
      <c r="H96" s="20">
        <f>F96*G96</f>
        <v>0</v>
      </c>
      <c r="I96" s="18"/>
      <c r="J96" s="5"/>
      <c r="K96" s="20">
        <f t="shared" si="1"/>
        <v>0</v>
      </c>
    </row>
    <row r="97" spans="1:11" ht="135" x14ac:dyDescent="0.25">
      <c r="A97" s="5"/>
      <c r="B97" s="12" t="s">
        <v>40</v>
      </c>
      <c r="C97" s="5" t="s">
        <v>117</v>
      </c>
      <c r="D97" s="5"/>
      <c r="E97" s="5"/>
      <c r="F97" s="5"/>
      <c r="G97" s="20"/>
      <c r="H97" s="20"/>
      <c r="I97" s="18"/>
      <c r="J97" s="5"/>
      <c r="K97" s="20">
        <f t="shared" si="1"/>
        <v>0</v>
      </c>
    </row>
    <row r="98" spans="1:11" ht="30" x14ac:dyDescent="0.25">
      <c r="A98" s="5"/>
      <c r="B98" s="5"/>
      <c r="C98" s="12" t="s">
        <v>118</v>
      </c>
      <c r="D98" s="12"/>
      <c r="E98" s="5"/>
      <c r="F98" s="5"/>
      <c r="G98" s="20"/>
      <c r="H98" s="20"/>
      <c r="I98" s="18"/>
      <c r="J98" s="5"/>
      <c r="K98" s="20">
        <f t="shared" si="1"/>
        <v>0</v>
      </c>
    </row>
    <row r="99" spans="1:11" ht="30" x14ac:dyDescent="0.25">
      <c r="A99" s="5"/>
      <c r="B99" s="5"/>
      <c r="C99" s="12" t="s">
        <v>119</v>
      </c>
      <c r="D99" s="12"/>
      <c r="E99" s="5"/>
      <c r="F99" s="5"/>
      <c r="G99" s="20"/>
      <c r="H99" s="20"/>
      <c r="I99" s="18"/>
      <c r="J99" s="5"/>
      <c r="K99" s="20">
        <f t="shared" si="1"/>
        <v>0</v>
      </c>
    </row>
    <row r="100" spans="1:11" x14ac:dyDescent="0.25">
      <c r="A100" s="5"/>
      <c r="B100" s="5"/>
      <c r="C100" s="5" t="s">
        <v>26</v>
      </c>
      <c r="D100" s="5"/>
      <c r="E100" s="5"/>
      <c r="F100" s="5"/>
      <c r="G100" s="20"/>
      <c r="H100" s="20"/>
      <c r="I100" s="18"/>
      <c r="J100" s="5"/>
      <c r="K100" s="20">
        <f t="shared" si="1"/>
        <v>0</v>
      </c>
    </row>
    <row r="101" spans="1:11" ht="30" x14ac:dyDescent="0.25">
      <c r="A101" s="5"/>
      <c r="B101" s="5"/>
      <c r="C101" s="12" t="s">
        <v>37</v>
      </c>
      <c r="D101" s="12"/>
      <c r="E101" s="5"/>
      <c r="F101" s="5"/>
      <c r="G101" s="20"/>
      <c r="H101" s="20"/>
      <c r="I101" s="18"/>
      <c r="J101" s="5"/>
      <c r="K101" s="20">
        <f t="shared" si="1"/>
        <v>0</v>
      </c>
    </row>
    <row r="102" spans="1:11" ht="30" x14ac:dyDescent="0.25">
      <c r="A102" s="5"/>
      <c r="B102" s="5"/>
      <c r="C102" s="12" t="s">
        <v>38</v>
      </c>
      <c r="D102" s="12"/>
      <c r="E102" s="5"/>
      <c r="F102" s="5"/>
      <c r="G102" s="20"/>
      <c r="H102" s="20"/>
      <c r="I102" s="18"/>
      <c r="J102" s="5"/>
      <c r="K102" s="20">
        <f t="shared" si="1"/>
        <v>0</v>
      </c>
    </row>
    <row r="103" spans="1:11" ht="45" x14ac:dyDescent="0.25">
      <c r="A103" s="5"/>
      <c r="B103" s="5"/>
      <c r="C103" s="12" t="s">
        <v>27</v>
      </c>
      <c r="D103" s="12"/>
      <c r="E103" s="5"/>
      <c r="F103" s="5"/>
      <c r="G103" s="20"/>
      <c r="H103" s="20"/>
      <c r="I103" s="18"/>
      <c r="J103" s="5"/>
      <c r="K103" s="20">
        <f t="shared" si="1"/>
        <v>0</v>
      </c>
    </row>
    <row r="104" spans="1:11" x14ac:dyDescent="0.25">
      <c r="A104" s="5"/>
      <c r="B104" s="5"/>
      <c r="C104" s="5" t="s">
        <v>39</v>
      </c>
      <c r="D104" s="5"/>
      <c r="E104" s="5"/>
      <c r="F104" s="5"/>
      <c r="G104" s="20"/>
      <c r="H104" s="20"/>
      <c r="I104" s="18"/>
      <c r="J104" s="5"/>
      <c r="K104" s="20">
        <f t="shared" si="1"/>
        <v>0</v>
      </c>
    </row>
    <row r="105" spans="1:11" x14ac:dyDescent="0.25">
      <c r="A105" s="5"/>
      <c r="B105" s="5"/>
      <c r="C105" s="5"/>
      <c r="D105" s="5"/>
      <c r="E105" s="5"/>
      <c r="F105" s="5"/>
      <c r="G105" s="20"/>
      <c r="H105" s="20"/>
      <c r="I105" s="18"/>
      <c r="J105" s="5"/>
      <c r="K105" s="20">
        <f t="shared" si="1"/>
        <v>0</v>
      </c>
    </row>
    <row r="106" spans="1:11" x14ac:dyDescent="0.25">
      <c r="A106" s="11">
        <v>16</v>
      </c>
      <c r="B106" s="5" t="s">
        <v>28</v>
      </c>
      <c r="C106" s="22" t="s">
        <v>120</v>
      </c>
      <c r="D106" s="22"/>
      <c r="E106" s="5" t="s">
        <v>32</v>
      </c>
      <c r="F106" s="5">
        <v>1</v>
      </c>
      <c r="G106" s="20"/>
      <c r="H106" s="20">
        <f>F106*G106</f>
        <v>0</v>
      </c>
      <c r="I106" s="18"/>
      <c r="J106" s="5"/>
      <c r="K106" s="20">
        <f t="shared" si="1"/>
        <v>0</v>
      </c>
    </row>
    <row r="107" spans="1:11" ht="120" x14ac:dyDescent="0.25">
      <c r="A107" s="5"/>
      <c r="B107" s="12" t="s">
        <v>121</v>
      </c>
      <c r="C107" s="22" t="s">
        <v>56</v>
      </c>
      <c r="D107" s="22"/>
      <c r="E107" s="5"/>
      <c r="F107" s="5"/>
      <c r="G107" s="20"/>
      <c r="H107" s="20"/>
      <c r="I107" s="18"/>
      <c r="J107" s="5"/>
      <c r="K107" s="20">
        <f t="shared" si="1"/>
        <v>0</v>
      </c>
    </row>
    <row r="108" spans="1:11" ht="60" x14ac:dyDescent="0.25">
      <c r="A108" s="5"/>
      <c r="B108" s="35" t="s">
        <v>61</v>
      </c>
      <c r="C108" s="5" t="s">
        <v>41</v>
      </c>
      <c r="D108" s="5"/>
      <c r="E108" s="5"/>
      <c r="F108" s="5"/>
      <c r="G108" s="20"/>
      <c r="H108" s="20"/>
      <c r="I108" s="18"/>
      <c r="J108" s="5"/>
      <c r="K108" s="20">
        <f t="shared" si="1"/>
        <v>0</v>
      </c>
    </row>
    <row r="109" spans="1:11" ht="30" x14ac:dyDescent="0.25">
      <c r="A109" s="5"/>
      <c r="B109" s="5"/>
      <c r="C109" s="12" t="s">
        <v>57</v>
      </c>
      <c r="D109" s="12"/>
      <c r="E109" s="5"/>
      <c r="F109" s="5"/>
      <c r="G109" s="20"/>
      <c r="H109" s="20"/>
      <c r="I109" s="18"/>
      <c r="J109" s="5"/>
      <c r="K109" s="20">
        <f t="shared" si="1"/>
        <v>0</v>
      </c>
    </row>
    <row r="110" spans="1:11" x14ac:dyDescent="0.25">
      <c r="A110" s="5"/>
      <c r="B110" s="5"/>
      <c r="C110" s="5" t="s">
        <v>30</v>
      </c>
      <c r="D110" s="5"/>
      <c r="E110" s="5"/>
      <c r="F110" s="5"/>
      <c r="G110" s="20"/>
      <c r="H110" s="20"/>
      <c r="I110" s="18"/>
      <c r="J110" s="5"/>
      <c r="K110" s="20">
        <f t="shared" si="1"/>
        <v>0</v>
      </c>
    </row>
    <row r="111" spans="1:11" x14ac:dyDescent="0.25">
      <c r="A111" s="5"/>
      <c r="B111" s="5"/>
      <c r="C111" s="5" t="s">
        <v>42</v>
      </c>
      <c r="D111" s="5"/>
      <c r="E111" s="5"/>
      <c r="F111" s="5"/>
      <c r="G111" s="20"/>
      <c r="H111" s="20"/>
      <c r="I111" s="18"/>
      <c r="J111" s="5"/>
      <c r="K111" s="20">
        <f t="shared" si="1"/>
        <v>0</v>
      </c>
    </row>
    <row r="112" spans="1:11" ht="45" x14ac:dyDescent="0.25">
      <c r="A112" s="5"/>
      <c r="B112" s="5"/>
      <c r="C112" s="12" t="s">
        <v>31</v>
      </c>
      <c r="D112" s="12"/>
      <c r="E112" s="5"/>
      <c r="F112" s="5"/>
      <c r="G112" s="20"/>
      <c r="H112" s="20"/>
      <c r="I112" s="18"/>
      <c r="J112" s="5"/>
      <c r="K112" s="20">
        <f t="shared" si="1"/>
        <v>0</v>
      </c>
    </row>
    <row r="113" spans="1:11" ht="75" x14ac:dyDescent="0.25">
      <c r="A113" s="26"/>
      <c r="B113" s="29"/>
      <c r="C113" s="27" t="s">
        <v>51</v>
      </c>
      <c r="D113" s="27"/>
      <c r="E113" s="26"/>
      <c r="F113" s="26"/>
      <c r="G113" s="28"/>
      <c r="H113" s="28"/>
      <c r="I113" s="18"/>
      <c r="J113" s="5"/>
      <c r="K113" s="20">
        <f t="shared" si="1"/>
        <v>0</v>
      </c>
    </row>
    <row r="114" spans="1:11" ht="45" x14ac:dyDescent="0.25">
      <c r="A114" s="5"/>
      <c r="B114" s="5"/>
      <c r="C114" s="12" t="s">
        <v>29</v>
      </c>
      <c r="D114" s="12"/>
      <c r="E114" s="5"/>
      <c r="F114" s="5"/>
      <c r="G114" s="20"/>
      <c r="H114" s="20"/>
      <c r="I114" s="18"/>
      <c r="J114" s="14"/>
      <c r="K114" s="20">
        <f t="shared" si="1"/>
        <v>0</v>
      </c>
    </row>
    <row r="115" spans="1:11" x14ac:dyDescent="0.25">
      <c r="A115" s="15"/>
      <c r="B115" s="15" t="s">
        <v>33</v>
      </c>
      <c r="C115" s="15"/>
      <c r="D115" s="15"/>
      <c r="E115" s="15"/>
      <c r="F115" s="15"/>
      <c r="G115" s="15"/>
      <c r="H115" s="16">
        <f>SUM(H8:H114)</f>
        <v>0</v>
      </c>
      <c r="I115" s="18"/>
      <c r="J115" s="25"/>
      <c r="K115" s="20">
        <f t="shared" si="1"/>
        <v>0</v>
      </c>
    </row>
    <row r="116" spans="1:11" x14ac:dyDescent="0.25">
      <c r="J116" s="14"/>
    </row>
    <row r="117" spans="1:11" x14ac:dyDescent="0.25">
      <c r="B117" s="31"/>
      <c r="C117" s="31"/>
      <c r="D117" s="31"/>
      <c r="E117" s="31"/>
      <c r="F117" s="31"/>
      <c r="G117" s="31"/>
      <c r="H117" s="31"/>
      <c r="I117" s="31"/>
      <c r="J117" s="14"/>
    </row>
    <row r="118" spans="1:11" x14ac:dyDescent="0.25">
      <c r="A118" s="36" t="s">
        <v>62</v>
      </c>
      <c r="B118" s="52" t="s">
        <v>63</v>
      </c>
      <c r="C118" s="53"/>
      <c r="D118" s="53"/>
      <c r="E118" s="53"/>
      <c r="F118" s="53"/>
      <c r="G118" s="53"/>
      <c r="H118" s="53"/>
      <c r="I118" s="54"/>
      <c r="J118" s="14"/>
    </row>
    <row r="119" spans="1:11" ht="45" customHeight="1" x14ac:dyDescent="0.25">
      <c r="A119" s="11">
        <v>1</v>
      </c>
      <c r="B119" s="56" t="s">
        <v>150</v>
      </c>
      <c r="C119" s="57"/>
      <c r="D119" s="57"/>
      <c r="E119" s="57"/>
      <c r="F119" s="57"/>
      <c r="G119" s="57"/>
      <c r="H119" s="57"/>
      <c r="I119" s="57"/>
      <c r="J119" s="5"/>
    </row>
    <row r="120" spans="1:11" ht="59.25" customHeight="1" x14ac:dyDescent="0.25">
      <c r="A120" s="11">
        <v>2</v>
      </c>
      <c r="B120" s="61" t="s">
        <v>58</v>
      </c>
      <c r="C120" s="62"/>
      <c r="D120" s="62"/>
      <c r="E120" s="62"/>
      <c r="F120" s="62"/>
      <c r="G120" s="62"/>
      <c r="H120" s="62"/>
      <c r="I120" s="63"/>
      <c r="J120" s="5"/>
    </row>
    <row r="121" spans="1:11" x14ac:dyDescent="0.25">
      <c r="A121" s="11">
        <v>3</v>
      </c>
      <c r="B121" s="58" t="s">
        <v>131</v>
      </c>
      <c r="C121" s="58"/>
      <c r="D121" s="58"/>
      <c r="E121" s="58"/>
      <c r="F121" s="58"/>
      <c r="G121" s="58"/>
      <c r="H121" s="58"/>
      <c r="I121" s="58"/>
      <c r="J121" s="58"/>
      <c r="K121" s="38"/>
    </row>
    <row r="122" spans="1:11" x14ac:dyDescent="0.25">
      <c r="A122" s="11">
        <v>4</v>
      </c>
      <c r="B122" s="58" t="s">
        <v>130</v>
      </c>
      <c r="C122" s="58"/>
      <c r="D122" s="58"/>
      <c r="E122" s="58"/>
      <c r="F122" s="58"/>
      <c r="G122" s="58"/>
      <c r="H122" s="58"/>
      <c r="I122" s="58"/>
      <c r="J122" s="58"/>
      <c r="K122" s="38"/>
    </row>
    <row r="123" spans="1:11" ht="21.75" customHeight="1" x14ac:dyDescent="0.25">
      <c r="A123" s="11">
        <v>5</v>
      </c>
      <c r="B123" s="59" t="s">
        <v>132</v>
      </c>
      <c r="C123" s="59"/>
      <c r="D123" s="59"/>
      <c r="E123" s="59"/>
      <c r="F123" s="59"/>
      <c r="G123" s="59"/>
      <c r="H123" s="59"/>
      <c r="I123" s="59"/>
      <c r="J123" s="59"/>
      <c r="K123" s="38"/>
    </row>
    <row r="124" spans="1:11" ht="29.25" customHeight="1" x14ac:dyDescent="0.25">
      <c r="A124" s="11">
        <v>6</v>
      </c>
      <c r="B124" s="60" t="s">
        <v>129</v>
      </c>
      <c r="C124" s="60"/>
      <c r="D124" s="60"/>
      <c r="E124" s="60"/>
      <c r="F124" s="60"/>
      <c r="G124" s="60"/>
      <c r="H124" s="60"/>
      <c r="I124" s="60"/>
      <c r="J124" s="60"/>
      <c r="K124" s="38"/>
    </row>
    <row r="125" spans="1:11" ht="28.5" customHeight="1" x14ac:dyDescent="0.25">
      <c r="A125" s="11">
        <v>7</v>
      </c>
      <c r="B125" s="73" t="s">
        <v>128</v>
      </c>
      <c r="C125" s="73"/>
      <c r="D125" s="73"/>
      <c r="E125" s="73"/>
      <c r="F125" s="73"/>
      <c r="G125" s="73"/>
      <c r="H125" s="73"/>
      <c r="I125" s="73"/>
      <c r="J125" s="12"/>
    </row>
    <row r="126" spans="1:11" x14ac:dyDescent="0.25">
      <c r="A126" s="11">
        <v>8</v>
      </c>
      <c r="B126" s="78" t="s">
        <v>133</v>
      </c>
      <c r="C126" s="78"/>
      <c r="D126" s="78"/>
      <c r="E126" s="78"/>
      <c r="F126" s="78"/>
      <c r="G126" s="78"/>
      <c r="H126" s="78"/>
      <c r="I126" s="78"/>
      <c r="J126" s="5"/>
    </row>
    <row r="127" spans="1:11" ht="59.25" customHeight="1" x14ac:dyDescent="0.25">
      <c r="A127" s="11">
        <v>9</v>
      </c>
      <c r="B127" s="73" t="s">
        <v>122</v>
      </c>
      <c r="C127" s="73"/>
      <c r="D127" s="73"/>
      <c r="E127" s="73"/>
      <c r="F127" s="73"/>
      <c r="G127" s="73"/>
      <c r="H127" s="73"/>
      <c r="I127" s="73"/>
      <c r="J127" s="5"/>
    </row>
    <row r="128" spans="1:11" ht="59.25" customHeight="1" x14ac:dyDescent="0.25">
      <c r="A128" s="11" t="s">
        <v>69</v>
      </c>
      <c r="B128" s="75" t="s">
        <v>123</v>
      </c>
      <c r="C128" s="76"/>
      <c r="D128" s="76"/>
      <c r="E128" s="76"/>
      <c r="F128" s="76"/>
      <c r="G128" s="76"/>
      <c r="H128" s="76"/>
      <c r="I128" s="77"/>
      <c r="J128" s="5"/>
    </row>
    <row r="129" spans="1:11" ht="31.5" customHeight="1" x14ac:dyDescent="0.25">
      <c r="A129" s="36" t="s">
        <v>64</v>
      </c>
      <c r="B129" s="74" t="s">
        <v>52</v>
      </c>
      <c r="C129" s="74"/>
      <c r="D129" s="74"/>
      <c r="E129" s="74"/>
      <c r="F129" s="74"/>
      <c r="G129" s="74"/>
      <c r="H129" s="74"/>
      <c r="I129" s="74"/>
      <c r="J129" s="5"/>
    </row>
    <row r="130" spans="1:11" ht="31.5" customHeight="1" x14ac:dyDescent="0.25">
      <c r="A130" s="42">
        <v>1</v>
      </c>
      <c r="B130" s="80" t="s">
        <v>137</v>
      </c>
      <c r="C130" s="62"/>
      <c r="D130" s="62"/>
      <c r="E130" s="62"/>
      <c r="F130" s="62"/>
      <c r="G130" s="62"/>
      <c r="H130" s="62"/>
      <c r="I130" s="63"/>
      <c r="J130" s="5"/>
    </row>
    <row r="131" spans="1:11" ht="39.75" customHeight="1" x14ac:dyDescent="0.25">
      <c r="A131" s="11">
        <v>2</v>
      </c>
      <c r="B131" s="78" t="s">
        <v>138</v>
      </c>
      <c r="C131" s="78"/>
      <c r="D131" s="78"/>
      <c r="E131" s="78"/>
      <c r="F131" s="78"/>
      <c r="G131" s="78"/>
      <c r="H131" s="78"/>
      <c r="I131" s="78"/>
      <c r="J131" s="30"/>
    </row>
    <row r="132" spans="1:11" ht="30" customHeight="1" x14ac:dyDescent="0.25">
      <c r="A132" s="11">
        <v>3</v>
      </c>
      <c r="B132" s="73" t="s">
        <v>134</v>
      </c>
      <c r="C132" s="73"/>
      <c r="D132" s="73"/>
      <c r="E132" s="73"/>
      <c r="F132" s="73"/>
      <c r="G132" s="73"/>
      <c r="H132" s="73"/>
      <c r="I132" s="73"/>
      <c r="J132" s="24"/>
    </row>
    <row r="133" spans="1:11" ht="30" customHeight="1" x14ac:dyDescent="0.25">
      <c r="A133" s="11">
        <v>4</v>
      </c>
      <c r="B133" s="73" t="s">
        <v>124</v>
      </c>
      <c r="C133" s="73"/>
      <c r="D133" s="73"/>
      <c r="E133" s="73"/>
      <c r="F133" s="73"/>
      <c r="G133" s="73"/>
      <c r="H133" s="73"/>
      <c r="I133" s="73"/>
      <c r="J133" s="24"/>
    </row>
    <row r="134" spans="1:11" ht="42.75" customHeight="1" x14ac:dyDescent="0.25">
      <c r="A134" s="11">
        <v>5</v>
      </c>
      <c r="B134" s="79" t="s">
        <v>136</v>
      </c>
      <c r="C134" s="76"/>
      <c r="D134" s="76"/>
      <c r="E134" s="76"/>
      <c r="F134" s="76"/>
      <c r="G134" s="76"/>
      <c r="H134" s="76"/>
      <c r="I134" s="77"/>
      <c r="J134" s="41"/>
      <c r="K134" s="38"/>
    </row>
    <row r="135" spans="1:11" ht="42.75" customHeight="1" x14ac:dyDescent="0.25">
      <c r="A135" s="84"/>
      <c r="B135" s="81" t="s">
        <v>152</v>
      </c>
      <c r="C135" s="82"/>
      <c r="D135" s="82"/>
      <c r="E135" s="82"/>
      <c r="F135" s="82"/>
      <c r="G135" s="82"/>
      <c r="H135" s="82"/>
      <c r="I135" s="83"/>
      <c r="J135" s="41"/>
      <c r="K135" s="38"/>
    </row>
    <row r="136" spans="1:11" x14ac:dyDescent="0.25">
      <c r="A136" s="36" t="s">
        <v>65</v>
      </c>
      <c r="B136" s="52" t="s">
        <v>59</v>
      </c>
      <c r="C136" s="53"/>
      <c r="D136" s="53"/>
      <c r="E136" s="53"/>
      <c r="F136" s="53"/>
      <c r="G136" s="53"/>
      <c r="H136" s="53"/>
      <c r="I136" s="54"/>
      <c r="K136" s="38"/>
    </row>
    <row r="137" spans="1:11" ht="49.5" customHeight="1" x14ac:dyDescent="0.25">
      <c r="A137" s="37">
        <v>1</v>
      </c>
      <c r="B137" s="75" t="s">
        <v>125</v>
      </c>
      <c r="C137" s="76"/>
      <c r="D137" s="76"/>
      <c r="E137" s="76"/>
      <c r="F137" s="76"/>
      <c r="G137" s="76"/>
      <c r="H137" s="76"/>
      <c r="I137" s="77"/>
    </row>
    <row r="138" spans="1:11" x14ac:dyDescent="0.25">
      <c r="A138" s="37">
        <v>2</v>
      </c>
      <c r="B138" s="70" t="s">
        <v>126</v>
      </c>
      <c r="C138" s="71"/>
      <c r="D138" s="71"/>
      <c r="E138" s="71"/>
      <c r="F138" s="71"/>
      <c r="G138" s="71"/>
      <c r="H138" s="71"/>
      <c r="I138" s="72"/>
    </row>
    <row r="139" spans="1:11" x14ac:dyDescent="0.25">
      <c r="A139" s="37">
        <v>3</v>
      </c>
      <c r="B139" s="70" t="s">
        <v>68</v>
      </c>
      <c r="C139" s="71"/>
      <c r="D139" s="71"/>
      <c r="E139" s="71"/>
      <c r="F139" s="71"/>
      <c r="G139" s="71"/>
      <c r="H139" s="71"/>
      <c r="I139" s="72"/>
    </row>
    <row r="141" spans="1:11" x14ac:dyDescent="0.25">
      <c r="A141" s="36" t="s">
        <v>66</v>
      </c>
      <c r="B141" s="52" t="s">
        <v>67</v>
      </c>
      <c r="C141" s="53"/>
      <c r="D141" s="53"/>
      <c r="E141" s="53"/>
      <c r="F141" s="53"/>
      <c r="G141" s="53"/>
      <c r="H141" s="53"/>
      <c r="I141" s="54"/>
    </row>
    <row r="142" spans="1:11" ht="78" customHeight="1" x14ac:dyDescent="0.25">
      <c r="A142" s="5"/>
      <c r="B142" s="67" t="s">
        <v>153</v>
      </c>
      <c r="C142" s="68"/>
      <c r="D142" s="68"/>
      <c r="E142" s="68"/>
      <c r="F142" s="68"/>
      <c r="G142" s="68"/>
      <c r="H142" s="68"/>
      <c r="I142" s="69"/>
    </row>
    <row r="145" spans="1:8" x14ac:dyDescent="0.25">
      <c r="C145" t="s">
        <v>143</v>
      </c>
      <c r="F145" s="45"/>
      <c r="G145" s="45"/>
      <c r="H145" s="45"/>
    </row>
    <row r="146" spans="1:8" x14ac:dyDescent="0.25">
      <c r="F146" s="48" t="s">
        <v>144</v>
      </c>
      <c r="G146" s="48"/>
      <c r="H146" s="48"/>
    </row>
    <row r="147" spans="1:8" x14ac:dyDescent="0.25">
      <c r="B147" s="49" t="s">
        <v>145</v>
      </c>
      <c r="C147" s="49"/>
      <c r="D147" s="49"/>
    </row>
    <row r="148" spans="1:8" x14ac:dyDescent="0.25">
      <c r="A148" t="s">
        <v>148</v>
      </c>
      <c r="B148" s="49" t="s">
        <v>146</v>
      </c>
      <c r="C148" s="49"/>
      <c r="D148" s="49"/>
      <c r="E148" s="49"/>
      <c r="F148" s="49"/>
      <c r="G148" s="49"/>
      <c r="H148" s="49"/>
    </row>
    <row r="149" spans="1:8" x14ac:dyDescent="0.25">
      <c r="A149" t="s">
        <v>149</v>
      </c>
      <c r="B149" s="49" t="s">
        <v>147</v>
      </c>
      <c r="C149" s="49"/>
      <c r="D149" s="49"/>
      <c r="E149" s="49"/>
      <c r="F149" s="49"/>
      <c r="G149" s="49"/>
      <c r="H149" s="49"/>
    </row>
    <row r="150" spans="1:8" x14ac:dyDescent="0.25">
      <c r="B150" s="49"/>
      <c r="C150" s="49"/>
      <c r="D150" s="49"/>
      <c r="E150" s="49"/>
      <c r="F150" s="49"/>
      <c r="G150" s="49"/>
      <c r="H150" s="49"/>
    </row>
  </sheetData>
  <mergeCells count="34">
    <mergeCell ref="B142:I142"/>
    <mergeCell ref="B139:I139"/>
    <mergeCell ref="B125:I125"/>
    <mergeCell ref="B141:I141"/>
    <mergeCell ref="B129:I129"/>
    <mergeCell ref="B132:I132"/>
    <mergeCell ref="B133:I133"/>
    <mergeCell ref="B138:I138"/>
    <mergeCell ref="B137:I137"/>
    <mergeCell ref="B128:I128"/>
    <mergeCell ref="B127:I127"/>
    <mergeCell ref="B131:I131"/>
    <mergeCell ref="B126:I126"/>
    <mergeCell ref="B134:I134"/>
    <mergeCell ref="B130:I130"/>
    <mergeCell ref="B135:I135"/>
    <mergeCell ref="A1:F2"/>
    <mergeCell ref="B118:I118"/>
    <mergeCell ref="B3:C3"/>
    <mergeCell ref="B119:I119"/>
    <mergeCell ref="B136:I136"/>
    <mergeCell ref="B5:I5"/>
    <mergeCell ref="B121:J121"/>
    <mergeCell ref="B123:J123"/>
    <mergeCell ref="B122:J122"/>
    <mergeCell ref="B124:J124"/>
    <mergeCell ref="B120:I120"/>
    <mergeCell ref="B6:C6"/>
    <mergeCell ref="G6:K6"/>
    <mergeCell ref="F146:H146"/>
    <mergeCell ref="B147:D147"/>
    <mergeCell ref="B148:H148"/>
    <mergeCell ref="B150:H150"/>
    <mergeCell ref="B149:H149"/>
  </mergeCells>
  <pageMargins left="0.7" right="0.7" top="0.75" bottom="0.75" header="0.3" footer="0.3"/>
  <pageSetup paperSize="9" scale="77" fitToHeight="0" orientation="landscape" r:id="rId1"/>
  <headerFooter>
    <oddHeader>&amp;LPAT.232.3.15.2024
Załącznik 2A -  OPZ wraz z kalkulacja ceny  Wykonawca Zadanie nr 1  Dostawa mebli biurowych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Herszlikowicz | Łukasiewicz – IPO</dc:creator>
  <cp:lastModifiedBy>Iwona Herszlikowicz | Łukasiewicz – IPO</cp:lastModifiedBy>
  <cp:lastPrinted>2024-11-14T09:07:30Z</cp:lastPrinted>
  <dcterms:created xsi:type="dcterms:W3CDTF">2015-06-05T18:19:34Z</dcterms:created>
  <dcterms:modified xsi:type="dcterms:W3CDTF">2024-11-14T09:10:41Z</dcterms:modified>
</cp:coreProperties>
</file>